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10"/>
  </bookViews>
  <sheets>
    <sheet name="zał1" sheetId="1" r:id="rId1"/>
    <sheet name="zał 2 " sheetId="2" r:id="rId2"/>
    <sheet name="zał 2 a" sheetId="3" r:id="rId3"/>
    <sheet name="zał 3" sheetId="4" r:id="rId4"/>
    <sheet name="zał 4" sheetId="5" r:id="rId5"/>
    <sheet name="zał 5" sheetId="6" r:id="rId6"/>
    <sheet name="zał 6" sheetId="7" r:id="rId7"/>
    <sheet name="zał 7" sheetId="8" r:id="rId8"/>
    <sheet name="zał 8" sheetId="9" r:id="rId9"/>
    <sheet name="zał 9" sheetId="10" r:id="rId10"/>
    <sheet name="zał 10" sheetId="11" r:id="rId11"/>
  </sheets>
  <definedNames>
    <definedName name="_ftn1" localSheetId="3">'zał 3'!$A$22</definedName>
    <definedName name="_ftnref1" localSheetId="3">'zał 3'!#REF!</definedName>
  </definedNames>
  <calcPr fullCalcOnLoad="1"/>
</workbook>
</file>

<file path=xl/sharedStrings.xml><?xml version="1.0" encoding="utf-8"?>
<sst xmlns="http://schemas.openxmlformats.org/spreadsheetml/2006/main" count="577" uniqueCount="293">
  <si>
    <t>Plan po zmianach</t>
  </si>
  <si>
    <t>Wykonanie</t>
  </si>
  <si>
    <t>%</t>
  </si>
  <si>
    <t>Pozostała działalność</t>
  </si>
  <si>
    <t>ADMINISTRACJA PUBLICZNA</t>
  </si>
  <si>
    <t>Urzędy naczelnych organów władzy państwowej, kontroli i ochrony prawa</t>
  </si>
  <si>
    <t>OGÓŁEM</t>
  </si>
  <si>
    <t>kwoty w złotych</t>
  </si>
  <si>
    <t xml:space="preserve"> </t>
  </si>
  <si>
    <t>Wyszczególnienie</t>
  </si>
  <si>
    <t>A. DOCHODY</t>
  </si>
  <si>
    <t>B. WYDATKI (B1 + B2)</t>
  </si>
  <si>
    <t xml:space="preserve">    B1. Wydatki bieżące</t>
  </si>
  <si>
    <t xml:space="preserve">    B2. Wydatki majątkowe</t>
  </si>
  <si>
    <t>C. WYNIK (A-B)</t>
  </si>
  <si>
    <t>D. FINANSOWANIE (D1 - D2)</t>
  </si>
  <si>
    <t>D1. Przychody ogółem</t>
  </si>
  <si>
    <t>z tego:</t>
  </si>
  <si>
    <t xml:space="preserve">    D1.1. Kredyty bankowe</t>
  </si>
  <si>
    <t xml:space="preserve">    D1.2. Pożyczki (uzyskane)</t>
  </si>
  <si>
    <t xml:space="preserve">    D1.3. Spłaty pożyczek udzielonych </t>
  </si>
  <si>
    <t xml:space="preserve">    D1.4. Nadwyżka z lat ubiegłych</t>
  </si>
  <si>
    <t xml:space="preserve">    D1.5. Papiery wartościowe</t>
  </si>
  <si>
    <t xml:space="preserve">    D1.6. Obligacje jednostek samorządowych  oraz związków komunalnych</t>
  </si>
  <si>
    <t xml:space="preserve">    D1.7. Prywatyzacja majątku j.s.t.</t>
  </si>
  <si>
    <t xml:space="preserve">    D1.8. Inne źródła</t>
  </si>
  <si>
    <t>D2. Rozchody ogółem</t>
  </si>
  <si>
    <t xml:space="preserve">    D2.1. Spłaty kredytów</t>
  </si>
  <si>
    <t xml:space="preserve">    D2.2. Pożyczki (udzielone)</t>
  </si>
  <si>
    <t xml:space="preserve">    D2.3. Spłaty pożyczek</t>
  </si>
  <si>
    <t xml:space="preserve">    D2.4. Lokaty w bankach</t>
  </si>
  <si>
    <t xml:space="preserve">    D2.5. Wykup papierów wartościowych</t>
  </si>
  <si>
    <t xml:space="preserve">    D2.6. Wykup obligacji samorządowych</t>
  </si>
  <si>
    <t xml:space="preserve">    D2.7. Inne cele</t>
  </si>
  <si>
    <t>ZAŁĄCZNIK NR 3</t>
  </si>
  <si>
    <t>Lp.</t>
  </si>
  <si>
    <t>Dział</t>
  </si>
  <si>
    <t>Kwota dotacji z budżetu gminy</t>
  </si>
  <si>
    <t>Razem</t>
  </si>
  <si>
    <t>Nazwa instytucji kultury</t>
  </si>
  <si>
    <t>921/92116</t>
  </si>
  <si>
    <t>Dzał/              Rozdział</t>
  </si>
  <si>
    <t>Rozdział</t>
  </si>
  <si>
    <t>WYDATKI</t>
  </si>
  <si>
    <t>DOCHODY</t>
  </si>
  <si>
    <t>URZĘDY NACZELNYCH ORGANÓW WŁADZY PAŃSWOWEJ KONTROLI I OCHRONY PRAWA ORAZ SĄDOWNICTWA</t>
  </si>
  <si>
    <t>Treść</t>
  </si>
  <si>
    <t>x</t>
  </si>
  <si>
    <t>O10</t>
  </si>
  <si>
    <t>O1095</t>
  </si>
  <si>
    <t>ROLNICTWO I ŁOWIECTWO</t>
  </si>
  <si>
    <t>ZAŁĄCZNIK NR 5</t>
  </si>
  <si>
    <t>Oświata i wychowanie</t>
  </si>
  <si>
    <t>Gminna Biblioteka Publiczna w Wiskitkach</t>
  </si>
  <si>
    <t>POMOC  SPOŁECZNA</t>
  </si>
  <si>
    <t>WYKONANIE    DOCHODÓW</t>
  </si>
  <si>
    <t>Rolnictwo i łowiectwo</t>
  </si>
  <si>
    <t>O1010</t>
  </si>
  <si>
    <t>Wpływy z różnych dochodów</t>
  </si>
  <si>
    <t>Wpływy z usług</t>
  </si>
  <si>
    <t>Pozostałe odsetki</t>
  </si>
  <si>
    <t>Gospodarka mieszkaniowa</t>
  </si>
  <si>
    <t>Gospodarka gruntami i nieruchomościami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</si>
  <si>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</si>
  <si>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</si>
  <si>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</si>
  <si>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</si>
  <si>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</si>
  <si>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</si>
  <si>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dochodowy od osób fizycznych</t>
  </si>
  <si>
    <t>Różne rozliczenia</t>
  </si>
  <si>
    <t>Subwencja ogólna z budżetu państwa</t>
  </si>
  <si>
    <t>Odsetki od pożyczek udzielonych przez jednostkę samorządu terytorialnego</t>
  </si>
  <si>
    <t>Szkoły podstawowe</t>
  </si>
  <si>
    <t>Pomoc społeczna</t>
  </si>
  <si>
    <t>Domy pomocy społecznej</t>
  </si>
  <si>
    <t>Zasiłki i pomoc w naturze oraz składki na ubezpieczenia emerytalne i rentowe</t>
  </si>
  <si>
    <t>Ośrodki Pomocy Społecznej</t>
  </si>
  <si>
    <t>Pomoc materialna dla uczniów</t>
  </si>
  <si>
    <t>ZADANIA ZLECONE</t>
  </si>
  <si>
    <t>Dotacje celowe otrzymane z budżetu państwa na realizację zadań bieżących z zakresu administracji rządowej oraz innych zadań zleconych gminie ustawami</t>
  </si>
  <si>
    <t>Administracja publiczna</t>
  </si>
  <si>
    <t>Urzędy Wojewódzkie</t>
  </si>
  <si>
    <t>Urzędy naczelnych organów władzy państwowej, kontroli i ochrony prawa oraz sądownictwa</t>
  </si>
  <si>
    <t>Bezpieczeństwo publiczne i ochrona przeciwpożarowa</t>
  </si>
  <si>
    <t>OGÓŁEM DOCHODY</t>
  </si>
  <si>
    <t>WYKONANIE    WYDATKÓW</t>
  </si>
  <si>
    <t>Przedszkola</t>
  </si>
  <si>
    <t>ZAŁĄCZNIK  NR 4</t>
  </si>
  <si>
    <t>Lp</t>
  </si>
  <si>
    <t>Nazwa zadania inwestycyjnego</t>
  </si>
  <si>
    <t>Plan po zmianie</t>
  </si>
  <si>
    <t>Wskaź 
nik</t>
  </si>
  <si>
    <t>600</t>
  </si>
  <si>
    <t>Razem dział 600 - Transport i łączność</t>
  </si>
  <si>
    <t>Razem dział 801- Oświata i wychowanie</t>
  </si>
  <si>
    <t>Razem dział 900 - Gospodarka komunalna i ochrona środowiska</t>
  </si>
  <si>
    <t>Ogółem</t>
  </si>
  <si>
    <t>Razem dział 010-  Rolnictwo i łowiectwo</t>
  </si>
  <si>
    <t>60016</t>
  </si>
  <si>
    <t>Razem dział 754 Bezpieczeństwo publiczne i ochrona przeciwpożarowa</t>
  </si>
  <si>
    <t>NAZWA</t>
  </si>
  <si>
    <t xml:space="preserve">   w tym:</t>
  </si>
  <si>
    <t>bieżące</t>
  </si>
  <si>
    <t>majątkowe</t>
  </si>
  <si>
    <t>Wpływy z róznych opłat</t>
  </si>
  <si>
    <t>Nazwa</t>
  </si>
  <si>
    <t>Wydatki bieżące</t>
  </si>
  <si>
    <t>w tym:</t>
  </si>
  <si>
    <t>Wydatki majątkowe</t>
  </si>
  <si>
    <t>Wytwarzanie i zaopatrywanie w energię elektryczną, gaz i wodę</t>
  </si>
  <si>
    <t>Wpływy z opłat za 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</si>
  <si>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charakterze.</t>
  </si>
  <si>
    <t>Wpłaty z tytułu odpłatnego nabycia prawa własności oraz prawa użytkowania wieczystego nieruchomości</t>
  </si>
  <si>
    <t>Admnistracja publiczna</t>
  </si>
  <si>
    <t>Dochody jednostek samorządu terytorialnego związane z realizacją zadań z zakresu administracji rządowej oraz innych zadań zleconych ustawami</t>
  </si>
  <si>
    <t>Dochody od osób prawnych,osób fizycznych i innych jednostek nieposiadających osobowości prawnej oraz wydatki zwiazane z ich poborem</t>
  </si>
  <si>
    <t>Podatek od działalności gospodarczej osób fizycznych, opłacany w formie karty podatkowej</t>
  </si>
  <si>
    <t>Podatek od czynności cywilno-prawnych</t>
  </si>
  <si>
    <t>Wpływy z opłaty targowej</t>
  </si>
  <si>
    <t>Wpływy z opłat za wydawanie zezwoneń na sprzedaż alkoholu</t>
  </si>
  <si>
    <t>Podatek dochod od osób prawnych</t>
  </si>
  <si>
    <t xml:space="preserve">Dochody z tytułu najmu i dzierżawy składników majątkowych Skarbu Państwa, jednostek samorządu terytorialnego lub innych jednostek zaliczanych do sektora finansów publicznych oraz innych umów o podobnym charakterze </t>
  </si>
  <si>
    <t xml:space="preserve">Dotacje celowe otrzymane z budżetu państwa na realizację własnych zadań bieżących gmin   </t>
  </si>
  <si>
    <t>Edukacyjna Opieka Wychowawcza</t>
  </si>
  <si>
    <t>Świadczenia rodzinne, fundusz alimentacyjny oraz składki na ubezpieczenia emerytalne i rentowe z ubezpieczenia społecznego</t>
  </si>
  <si>
    <t>Wykonanie razem</t>
  </si>
  <si>
    <t>%
 6:5</t>
  </si>
  <si>
    <t>Infrastruktura wodociągowa i sanitacyjna wsi</t>
  </si>
  <si>
    <t>O1030</t>
  </si>
  <si>
    <t>Handel</t>
  </si>
  <si>
    <t>Transport i łączność</t>
  </si>
  <si>
    <t>Drogi publiczne powiatowe</t>
  </si>
  <si>
    <t>Drogi publiczne gminne</t>
  </si>
  <si>
    <t>Różne jednostki obsługi gospodarki mieszkaniowej</t>
  </si>
  <si>
    <t>Działalność usługowa</t>
  </si>
  <si>
    <t>Plany zagospodarowania przestrzennego</t>
  </si>
  <si>
    <t xml:space="preserve">Rady Gmin </t>
  </si>
  <si>
    <t>Urzędy Gmin</t>
  </si>
  <si>
    <t>Promocja jednostek samorządu terytorialnego</t>
  </si>
  <si>
    <t>Komendy Wojewódzkie Policji</t>
  </si>
  <si>
    <t>Ochotnicze straże pożarne</t>
  </si>
  <si>
    <t>Obsługa długu publicznego</t>
  </si>
  <si>
    <t>Rezerwy ogólne i celowe</t>
  </si>
  <si>
    <t>Oddziały przedszkolne w szkołach podstawowych</t>
  </si>
  <si>
    <t>Gimnazja</t>
  </si>
  <si>
    <t>Dowożenie uczniów do szkół</t>
  </si>
  <si>
    <t>Zespoły obsługi ekonomiczno- administracyjny szkół</t>
  </si>
  <si>
    <t>Dokształcanie i doskonalenie nauczycieli</t>
  </si>
  <si>
    <t>Ochrona zdrowia</t>
  </si>
  <si>
    <t>Zwalczanie narkomani</t>
  </si>
  <si>
    <t>Przeciwdziałanie alkoholizmowi</t>
  </si>
  <si>
    <t>Dodatki mieszkaniowe</t>
  </si>
  <si>
    <t>Usługi opiekuńcze i specjalistyczne usługi   opiekuńcze</t>
  </si>
  <si>
    <t>Świetlice szkolne</t>
  </si>
  <si>
    <t>Doskonalenie i dokształcenie nauczycieli</t>
  </si>
  <si>
    <t>Gospodarka komunalna i ochrona środowiska</t>
  </si>
  <si>
    <t>Oczyszczanie miast i wsi</t>
  </si>
  <si>
    <t>Utrzymanie zieleni w miastach i gminach</t>
  </si>
  <si>
    <t>Oświetlenie ulic,placów i dróg</t>
  </si>
  <si>
    <t>Kultura i ochrona dziedzictwa narodowego</t>
  </si>
  <si>
    <t>Pozostałe zadania w zakresie kultury</t>
  </si>
  <si>
    <t>Biblioteki</t>
  </si>
  <si>
    <t>Zadania w zakresie kultury fizycznej i sportu</t>
  </si>
  <si>
    <t>OGÓŁEM   WYDATKI</t>
  </si>
  <si>
    <t>Plan po zmanach</t>
  </si>
  <si>
    <t xml:space="preserve">                      ZAŁĄCZNIK Nr 2</t>
  </si>
  <si>
    <t xml:space="preserve">            ZAŁĄCZNIK  NR 1</t>
  </si>
  <si>
    <t>Kwota dotacji</t>
  </si>
  <si>
    <t>Jednostki sektora finansów publicznych</t>
  </si>
  <si>
    <t>Nazwa jednostki</t>
  </si>
  <si>
    <t>Samorząd Województwa Mazowieckiego</t>
  </si>
  <si>
    <t>Jednostki spoza sektora finansów publicznych</t>
  </si>
  <si>
    <t>Nazwa zadania</t>
  </si>
  <si>
    <t xml:space="preserve">                                                      </t>
  </si>
  <si>
    <t xml:space="preserve">                                                   </t>
  </si>
  <si>
    <t>Plan</t>
  </si>
  <si>
    <t>I.</t>
  </si>
  <si>
    <t>Dochody od osób prawnych osób fizycznych i innych jednostek nieposiadajacych osobowości prawnej oraz wydatki zwiazane z ich poborem</t>
  </si>
  <si>
    <t>Wpływy z innych opłat stanowiacych dochody jednostek samorządu terytorialnego</t>
  </si>
  <si>
    <t>II.</t>
  </si>
  <si>
    <t>Zwalczanie narkomanii</t>
  </si>
  <si>
    <t>Wpływy z innych opłat lokalnych pobieranych przez jst. na podstawie odrębnych ustaw</t>
  </si>
  <si>
    <t>Przetwórstwo przemysłowe</t>
  </si>
  <si>
    <t>Rozwój przedsiębiorczości</t>
  </si>
  <si>
    <t xml:space="preserve">Dostarczanie wody </t>
  </si>
  <si>
    <t>świadczenia na rzecz osób fizycznych</t>
  </si>
  <si>
    <t xml:space="preserve">                                           </t>
  </si>
  <si>
    <t xml:space="preserve">                           ZAŁĄCZNIK NR 6</t>
  </si>
  <si>
    <t xml:space="preserve">                                                                          ZAŁĄCZNIK NR 7 </t>
  </si>
  <si>
    <t>ZAŁĄCZNIK NR 8</t>
  </si>
  <si>
    <t xml:space="preserve">    A1. Dochody  bieżące</t>
  </si>
  <si>
    <t xml:space="preserve">    A2. Dochody majątkowe</t>
  </si>
  <si>
    <t>wynagrodzenia i składki od nich naliczane</t>
  </si>
  <si>
    <t>obsługa długu</t>
  </si>
  <si>
    <t>Zasiłki stałe</t>
  </si>
  <si>
    <t>Obsługa papierów wartościowych, kredytów i pożyczek jednostek samorządu terytorialnego</t>
  </si>
  <si>
    <t>Pozostałe zadania w zakresie polityki społecznej</t>
  </si>
  <si>
    <t>Wpływy i wydatki zwiazane z gromadzeniem środków z opłat i kar za korzystanie ze środowiska</t>
  </si>
  <si>
    <t>Składki na ubezpieczenie zdrowotne opłacane za osoby pobierajace niektóre świadczenia z pomicy spolecznej, niektóre świadczenia rodzinne  oraz za osoby uczestniczące w zajęciach w centrum integracji społecznej</t>
  </si>
  <si>
    <t xml:space="preserve">                      ZAŁĄCZNIK Nr 2 A</t>
  </si>
  <si>
    <t>wydatki zwiazane z realizacją zadań statutowych</t>
  </si>
  <si>
    <t>dotacje</t>
  </si>
  <si>
    <t>wydatki na programy z udziałem środków euro-     pejskich</t>
  </si>
  <si>
    <t xml:space="preserve">Izby   Rolnicze </t>
  </si>
  <si>
    <t xml:space="preserve">Izby Rolnicze </t>
  </si>
  <si>
    <t xml:space="preserve">                                                                                   ZĄŁACZNIK NR 9 </t>
  </si>
  <si>
    <t>WYKONANIE</t>
  </si>
  <si>
    <t>Domy i ośrodki kultury, świetlice i kluby</t>
  </si>
  <si>
    <t xml:space="preserve">Kultura fizyczna </t>
  </si>
  <si>
    <t xml:space="preserve">Pozostałe  odsetki </t>
  </si>
  <si>
    <t xml:space="preserve">Wpływy z opłaty skarbowej  </t>
  </si>
  <si>
    <t>Wpływy z różnych opłat</t>
  </si>
  <si>
    <t>Składki na ubezpieczenie zdrowotne opłacane za osoby pobierajace niektóre świadczenia z pomocy spolecznej, niektóre świadczenia rodzinne  oraz za osoby uczestniczące w zajęciach w centrum integracji społecznej</t>
  </si>
  <si>
    <t>Drogi publiczne</t>
  </si>
  <si>
    <t>Domy i ośrodki kultury,świetlice i kluby</t>
  </si>
  <si>
    <t>Upowszechnienie  kultury fizycznej i sportu, organizacja imprez rekreacyjno-sportowych oraz organizowanie zajęć i współzawodnictwa sportowego</t>
  </si>
  <si>
    <t>Wpływy ze sprzedaży składników majątkowych</t>
  </si>
  <si>
    <t>Dotacja celowa otrzymana z budżetu państwa na zadania bieżące realizowane przez gminę na podstawie porozumień z organami administracji rządowej</t>
  </si>
  <si>
    <t xml:space="preserve">Dotacje celowe w ramach programów finansowanych z udziałem środków europejskich oraz środków, o których mowa w art..5 ust.1 pkt.3 oraz ust 3 pkt 5 i 6 ustawy, lub platności w ramach budżetu środków europejskich </t>
  </si>
  <si>
    <t>Usługi opiekuńcze i specjalistyczne usługi opiekuńcze</t>
  </si>
  <si>
    <t xml:space="preserve">Budowa kanalizacji sanitarnej w Gminie Wiskitki i oczyszczalni ścieków w m. Guzów </t>
  </si>
  <si>
    <t>700</t>
  </si>
  <si>
    <t>70005</t>
  </si>
  <si>
    <t>Razem dział 700 - Gospodarka mieszkaniowa</t>
  </si>
  <si>
    <t>70095</t>
  </si>
  <si>
    <t>Cmentarze</t>
  </si>
  <si>
    <t>Różne rozliczenia finansowe</t>
  </si>
  <si>
    <t>Zadania w zakresie przeciwdziałania przemocy w rodzinie</t>
  </si>
  <si>
    <t>Gospodarka odpadami</t>
  </si>
  <si>
    <t>Filharmonie, orkiestry, chóry i kapele</t>
  </si>
  <si>
    <t>Ochrona zabytków i opieka nad zabytkami</t>
  </si>
  <si>
    <t xml:space="preserve">Zadania w zakresie kultury fizycznej </t>
  </si>
  <si>
    <t>Modernizacja drogi we wsi Duninopol Podbuszyce /w tym w ramach funduszu sołeckiego 9.629,18 zł/</t>
  </si>
  <si>
    <t>Budowa chodnika na ul. Aleja Partyzantów w m. Jesionka / w tym w ramach funduszu sołeckiego 16.310,80 zł /</t>
  </si>
  <si>
    <t>Budowa mostu we wsi Józefów / w tym w ramach funduszu sołeckiego 6.009,65 zł/.</t>
  </si>
  <si>
    <t>Budowa parkingu we wsi Miedniewice / w tym w ramach funduszu sołeckiego 4.130,67 zł Miedniewice, 1.000,00 zł Kamionka/</t>
  </si>
  <si>
    <t>Zakup gruntów pod drogi gminne</t>
  </si>
  <si>
    <t>Modernizacja drogi dojazdowej do pól uprawnych we wsi Tomaszew w Gminie Wiskitki, droga nr geodezyjny nr 308/1, 308/2, 325.</t>
  </si>
  <si>
    <t>Dokończenie modernizacji drogi w Różanowie / w tym w ramach funduszu sołeckiego 6.947,32 zł/</t>
  </si>
  <si>
    <t>Modernizacja pomieszczeń kuchennych w budynku OSP Wiskitki / w tym w ramach funduszu sołeckiego 21.310,80 zł/.</t>
  </si>
  <si>
    <t>Zakup motopompy</t>
  </si>
  <si>
    <t>Dofinansowanie zakupu pompy szlamowej dla OSP Nowe Kozłowice / w ramach funduszu sołeckiego 4.192,99 zł/</t>
  </si>
  <si>
    <t>Modernizacja pokrycia dachowego na budynku strażnicy OSP Nowy Drzewicz</t>
  </si>
  <si>
    <t>Zakup komputerów dla biblioteki  przy Szkole Podstawowej w Miedniewicach / w tym w ramach funduszu sołeckiego Miedniewice 4.000,00 zł, Kamionka 1.000,00 zł /</t>
  </si>
  <si>
    <t>Wykonanie termomodernizacji i robót budowlanych towarzyszących w budynku dydaktycznym Szkoły Podstawowej w Wiskitkach</t>
  </si>
  <si>
    <t xml:space="preserve"> Budowa oświetlenia ulicznego w Gminie /w ramach funduszu sołeckiego : Aleksandrów 9.824,28zł ; Guzów 7.917,77 zł; Oryszew Osada 7.586,64 zł; Kamionka 5.853,83 zł; Smolarnia 6.240,77 zł/</t>
  </si>
  <si>
    <t>ZAŁĄCZNIK nr 9</t>
  </si>
  <si>
    <t>ZAŁĄCZNIK NR 3a</t>
  </si>
  <si>
    <t>Dotacja celowa w ramach programów finansowanych z udziałem srodków europejskich oraz srodków o których mowa w art.5 ust.1 pkt 3 oraz ust.3 pkt 5 i6 ustawy, lub płatności w ramach budżetu środków europejskich</t>
  </si>
  <si>
    <t>ZADANIA BIEŻĄCE REALIZOWANE NA PODSTAWIE POROZUMIEŃ Z ORGANAMI ADMINISTRACJI RZĄDOWEJ</t>
  </si>
  <si>
    <t>DOTACJE</t>
  </si>
  <si>
    <t>PLAN</t>
  </si>
  <si>
    <t>Ochrona zabytków Gminy Wiskitki</t>
  </si>
  <si>
    <t>WYKONANIE PLANU ZADAŃ ZLECONYCH Z ZAKRESU ADMINISTRACJI RZĄDOWEJ
ZA  2012 ROK</t>
  </si>
  <si>
    <t>BUDŻETU  GMINY  ZA  2012 r.</t>
  </si>
  <si>
    <t xml:space="preserve">BUDŻETU   GMINY   ZA   2012 r. </t>
  </si>
  <si>
    <t>BIEŻĄCYCH   ZA  2012 r.</t>
  </si>
  <si>
    <t>WYKONANIE  WYDATKÓW   INWESTYCYJNYCH   ZA   2012r.</t>
  </si>
  <si>
    <t>WYKONANIE PRZYCHODÓW I ROZCHODÓW  GMINY  ZA                                      2012 r.</t>
  </si>
  <si>
    <t>WYKONANIE  DOCHODÓW   Z TYTUŁU   WYDAWANIA   ZEZWOLEŃ   NA  SPRZEDAŻ
 NAPOJÓW   ALKOHOLOWYCH  ORAZ   WYDATKÓW  NA   REALIZACJĘ   ZADAŃ 
 OKREŚLONYCH  W  GMINNYM    PROGRAMIE  PROFILAKTYKI  I 
ROZWIAZYWANIA    PROBLEMÓW  ALKOHOLOWYCH                                     ZA   2012 r.</t>
  </si>
  <si>
    <t>WYDATKÓW  NA   REALIZACJE  ZADAŃ  OKREŚLONYCH  W  GMINNYM  PROGRAMIE   PRZECIWDZIAŁANIA   NARKOMANII   ZA   2012 r.</t>
  </si>
  <si>
    <t>WYKONANIE PLANU DOTACJI DLA INSTYTUCJI KULTURY 
ZA  2012 r.</t>
  </si>
  <si>
    <t xml:space="preserve"> WYKONANIE  DOTACJI  CELOWYCH  DLA  PODMIOTÓW  ZALICZANYCH  I  NIEZALICZANYCH  DO  SEKTORA  FINANSÓW  PUBLICZNYCH                                              ZA   2012 r.</t>
  </si>
  <si>
    <t>nie dzieli się</t>
  </si>
  <si>
    <t>Razem dział 400 - Wytwarzanie i zaopatrywanie w energię elektryczną gaz i wodę</t>
  </si>
  <si>
    <t>Zakup agregatu prądotwórczego</t>
  </si>
  <si>
    <t>Razem dział 926 - Kultura fizyczna</t>
  </si>
  <si>
    <t>Dotacje celowe otrzymane z samorządu województwa na inwestycje i zakupy inwestycyjne realizoweane na podstawie umów między jednostkami samorządu terytorialnego</t>
  </si>
  <si>
    <t>Wpływy z tytułu pomocy finansowej udzielanej między jednostkami samorządu terytorialnego na dofinansowanie własnych zadań inwestycyjnych i zakupów inwestycyjnych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</si>
  <si>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</si>
  <si>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Grzywny, mandaty i inne kary pieniężne od osób fizycznych</t>
  </si>
  <si>
    <t>Środki na uzupełnienie dochodów gmin</t>
  </si>
  <si>
    <t>Dotacje celowe otrzymane z budżetu państwa na realizację inwestycji i zakupów inwestycyjnych własnych gmin</t>
  </si>
  <si>
    <t>Wpłata środków finansowych z niewykorzystanych w terminie wydatków, które nie wygasają z upływem roku budżetowego</t>
  </si>
  <si>
    <t>Środki otrzymane od pozostałych jednostek zaliczanych do sektora finansów publicznych na realizację zadań bieżących  jednostek zaliczanych do sektora finansów publicznych</t>
  </si>
  <si>
    <t>Modernizacja drogi gminnej w Czerwonej Niwie</t>
  </si>
  <si>
    <t>Utwardzenie nawierzchni drogi gminnej masą bitumiczną w miejscowości Duninopol Podbuszyce</t>
  </si>
  <si>
    <t>60095</t>
  </si>
  <si>
    <t>Zakup wiaty przystankowej do m. Kamionka</t>
  </si>
  <si>
    <t>Termomodernizacja budynku komunalnego w Guzowie, w którym mieści się NZOZ-II etap</t>
  </si>
  <si>
    <t>Przebudowa stadionu sportowego w Wiskitkach przy ul. Zagródź - II etap</t>
  </si>
  <si>
    <t>Rozbudowa istniejącej strażnicy OSP w Nowych Kozłowicach o pomieszczenia garażowe i pomieszczenia gospodarcze wraz z przebudową dachu nad częścią istniejącą i budową zjazdu na drogę powiatową</t>
  </si>
  <si>
    <t>7.433.986,60</t>
  </si>
  <si>
    <t>Drogi publiczne krajowe</t>
  </si>
  <si>
    <t>Rodziny zastępcze</t>
  </si>
  <si>
    <t>Gospodarka ściekowa i ochrona wód</t>
  </si>
  <si>
    <t>Obiekty sportowe</t>
  </si>
  <si>
    <t>Wykonane wydatki</t>
  </si>
  <si>
    <t>ZAŁĄCZNIK</t>
  </si>
  <si>
    <t>WYKONANIE PLANU ZADAŃ BIEŻĄCYCH REALIZOWANYCH W RAMACH POROZUMIENIA Z ORGANAMI ADMINISTRACJI RZĄDOWEJ ZA   2012 R.</t>
  </si>
  <si>
    <t>WÓJT GMINY</t>
  </si>
  <si>
    <t>Franciszek Grzegorz Miastowski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</si>
</sst>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#,##0.0"/>
    <numFmt numFmtId="171" formatCode="#,##0.00;[Red]#,##0.00"/>
    <numFmt numFmtId="172" formatCode="#,##0_ ;\-#,##0\ "/>
    <numFmt numFmtId="173" formatCode="#,##0;[Red]#,##0"/>
    <numFmt numFmtId="174" formatCode="#,##0.0;[Red]#,##0.0"/>
  </numFmts>
  <fonts count="8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2"/>
      <name val="Times New Roman CE"/>
      <family val="1"/>
    </font>
    <font>
      <b/>
      <sz val="12"/>
      <name val="Times New Roman CE"/>
      <family val="0"/>
    </font>
    <font>
      <b/>
      <sz val="16"/>
      <name val="Times New Roman CE"/>
      <family val="0"/>
    </font>
    <font>
      <sz val="16"/>
      <name val="Times New Roman CE"/>
      <family val="1"/>
    </font>
    <font>
      <sz val="8"/>
      <name val="Arial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1"/>
      <name val="Arial CE"/>
      <family val="2"/>
    </font>
    <font>
      <b/>
      <i/>
      <sz val="14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sz val="11"/>
      <name val="Times New Roman CE"/>
      <family val="0"/>
    </font>
    <font>
      <b/>
      <sz val="14"/>
      <name val="Times New Roman CE"/>
      <family val="1"/>
    </font>
    <font>
      <sz val="9"/>
      <name val="Arial"/>
      <family val="2"/>
    </font>
    <font>
      <b/>
      <sz val="11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 CE"/>
      <family val="2"/>
    </font>
    <font>
      <sz val="12"/>
      <name val="Arial CE"/>
      <family val="2"/>
    </font>
    <font>
      <i/>
      <sz val="10"/>
      <name val="Arial CE"/>
      <family val="0"/>
    </font>
    <font>
      <b/>
      <sz val="9"/>
      <name val="Arial CE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Times New Roman CE"/>
      <family val="1"/>
    </font>
    <font>
      <sz val="12"/>
      <color indexed="10"/>
      <name val="Times New Roman CE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sz val="14"/>
      <name val="Arial CE"/>
      <family val="0"/>
    </font>
    <font>
      <i/>
      <sz val="12"/>
      <name val="Arial CE"/>
      <family val="0"/>
    </font>
    <font>
      <i/>
      <sz val="10"/>
      <name val="Arial"/>
      <family val="2"/>
    </font>
    <font>
      <i/>
      <sz val="12"/>
      <name val="Times New Roman CE"/>
      <family val="0"/>
    </font>
    <font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8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justify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44" applyFont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0" fontId="6" fillId="0" borderId="0" xfId="44" applyFont="1" applyAlignment="1" applyProtection="1">
      <alignment horizontal="center" vertical="center"/>
      <protection/>
    </xf>
    <xf numFmtId="4" fontId="0" fillId="0" borderId="11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4" fontId="0" fillId="0" borderId="18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0" fontId="1" fillId="0" borderId="21" xfId="0" applyNumberFormat="1" applyFont="1" applyBorder="1" applyAlignment="1">
      <alignment horizontal="right" vertical="center" wrapText="1"/>
    </xf>
    <xf numFmtId="170" fontId="0" fillId="0" borderId="22" xfId="0" applyNumberFormat="1" applyFont="1" applyBorder="1" applyAlignment="1">
      <alignment horizontal="right" vertical="center" wrapText="1"/>
    </xf>
    <xf numFmtId="170" fontId="0" fillId="0" borderId="22" xfId="0" applyNumberFormat="1" applyFont="1" applyBorder="1" applyAlignment="1">
      <alignment horizontal="center" wrapText="1"/>
    </xf>
    <xf numFmtId="170" fontId="0" fillId="0" borderId="2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9" fontId="10" fillId="0" borderId="0" xfId="0" applyNumberFormat="1" applyFont="1" applyBorder="1" applyAlignment="1">
      <alignment horizontal="right"/>
    </xf>
    <xf numFmtId="0" fontId="11" fillId="0" borderId="24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/>
    </xf>
    <xf numFmtId="171" fontId="10" fillId="0" borderId="16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171" fontId="10" fillId="0" borderId="10" xfId="0" applyNumberFormat="1" applyFont="1" applyBorder="1" applyAlignment="1">
      <alignment horizontal="right"/>
    </xf>
    <xf numFmtId="171" fontId="10" fillId="0" borderId="11" xfId="0" applyNumberFormat="1" applyFont="1" applyBorder="1" applyAlignment="1">
      <alignment horizontal="right"/>
    </xf>
    <xf numFmtId="171" fontId="11" fillId="0" borderId="25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0" fillId="0" borderId="19" xfId="0" applyFont="1" applyBorder="1" applyAlignment="1">
      <alignment/>
    </xf>
    <xf numFmtId="171" fontId="10" fillId="0" borderId="19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171" fontId="10" fillId="0" borderId="26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1" fontId="11" fillId="0" borderId="0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69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wrapText="1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vertical="center"/>
    </xf>
    <xf numFmtId="170" fontId="15" fillId="0" borderId="22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right" vertical="center" wrapText="1"/>
    </xf>
    <xf numFmtId="170" fontId="20" fillId="0" borderId="22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1" fillId="0" borderId="18" xfId="0" applyFont="1" applyFill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right" vertical="center"/>
    </xf>
    <xf numFmtId="0" fontId="15" fillId="0" borderId="27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3" fontId="15" fillId="0" borderId="24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170" fontId="19" fillId="0" borderId="22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right" vertical="center" wrapText="1"/>
    </xf>
    <xf numFmtId="170" fontId="0" fillId="0" borderId="21" xfId="0" applyNumberFormat="1" applyFont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top" wrapText="1"/>
    </xf>
    <xf numFmtId="4" fontId="15" fillId="0" borderId="11" xfId="0" applyNumberFormat="1" applyFont="1" applyFill="1" applyBorder="1" applyAlignment="1">
      <alignment horizontal="right" vertical="center"/>
    </xf>
    <xf numFmtId="4" fontId="15" fillId="0" borderId="11" xfId="0" applyNumberFormat="1" applyFont="1" applyFill="1" applyBorder="1" applyAlignment="1">
      <alignment vertical="center"/>
    </xf>
    <xf numFmtId="170" fontId="15" fillId="0" borderId="30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right" vertical="center" wrapText="1"/>
    </xf>
    <xf numFmtId="4" fontId="15" fillId="0" borderId="16" xfId="0" applyNumberFormat="1" applyFont="1" applyFill="1" applyBorder="1" applyAlignment="1">
      <alignment vertical="center"/>
    </xf>
    <xf numFmtId="170" fontId="15" fillId="0" borderId="21" xfId="0" applyNumberFormat="1" applyFont="1" applyFill="1" applyBorder="1" applyAlignment="1">
      <alignment vertical="center"/>
    </xf>
    <xf numFmtId="170" fontId="15" fillId="0" borderId="22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center" vertical="center"/>
    </xf>
    <xf numFmtId="170" fontId="15" fillId="0" borderId="0" xfId="0" applyNumberFormat="1" applyFont="1" applyFill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10" fillId="0" borderId="19" xfId="0" applyFont="1" applyBorder="1" applyAlignment="1">
      <alignment wrapText="1"/>
    </xf>
    <xf numFmtId="171" fontId="10" fillId="0" borderId="32" xfId="0" applyNumberFormat="1" applyFont="1" applyBorder="1" applyAlignment="1">
      <alignment horizontal="right"/>
    </xf>
    <xf numFmtId="0" fontId="11" fillId="0" borderId="33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171" fontId="10" fillId="0" borderId="10" xfId="0" applyNumberFormat="1" applyFont="1" applyBorder="1" applyAlignment="1">
      <alignment horizontal="right"/>
    </xf>
    <xf numFmtId="0" fontId="26" fillId="0" borderId="19" xfId="0" applyFont="1" applyBorder="1" applyAlignment="1">
      <alignment wrapText="1"/>
    </xf>
    <xf numFmtId="171" fontId="10" fillId="0" borderId="19" xfId="0" applyNumberFormat="1" applyFont="1" applyBorder="1" applyAlignment="1">
      <alignment horizontal="right"/>
    </xf>
    <xf numFmtId="171" fontId="10" fillId="0" borderId="32" xfId="0" applyNumberFormat="1" applyFont="1" applyBorder="1" applyAlignment="1">
      <alignment horizontal="right"/>
    </xf>
    <xf numFmtId="0" fontId="26" fillId="0" borderId="16" xfId="0" applyFont="1" applyBorder="1" applyAlignment="1">
      <alignment wrapText="1"/>
    </xf>
    <xf numFmtId="171" fontId="10" fillId="0" borderId="16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0" fillId="0" borderId="19" xfId="0" applyFont="1" applyBorder="1" applyAlignment="1">
      <alignment/>
    </xf>
    <xf numFmtId="171" fontId="10" fillId="0" borderId="29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71" fontId="10" fillId="0" borderId="31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25" xfId="0" applyFont="1" applyBorder="1" applyAlignment="1">
      <alignment/>
    </xf>
    <xf numFmtId="0" fontId="26" fillId="0" borderId="16" xfId="0" applyFont="1" applyBorder="1" applyAlignment="1">
      <alignment wrapText="1"/>
    </xf>
    <xf numFmtId="171" fontId="10" fillId="0" borderId="31" xfId="0" applyNumberFormat="1" applyFont="1" applyBorder="1" applyAlignment="1">
      <alignment/>
    </xf>
    <xf numFmtId="171" fontId="10" fillId="0" borderId="26" xfId="0" applyNumberFormat="1" applyFont="1" applyBorder="1" applyAlignment="1">
      <alignment/>
    </xf>
    <xf numFmtId="171" fontId="10" fillId="0" borderId="32" xfId="0" applyNumberFormat="1" applyFont="1" applyBorder="1" applyAlignment="1">
      <alignment/>
    </xf>
    <xf numFmtId="171" fontId="11" fillId="0" borderId="25" xfId="0" applyNumberFormat="1" applyFont="1" applyBorder="1" applyAlignment="1">
      <alignment/>
    </xf>
    <xf numFmtId="171" fontId="10" fillId="0" borderId="26" xfId="0" applyNumberFormat="1" applyFont="1" applyBorder="1" applyAlignment="1">
      <alignment/>
    </xf>
    <xf numFmtId="171" fontId="10" fillId="0" borderId="29" xfId="0" applyNumberFormat="1" applyFont="1" applyBorder="1" applyAlignment="1">
      <alignment/>
    </xf>
    <xf numFmtId="171" fontId="10" fillId="0" borderId="32" xfId="0" applyNumberFormat="1" applyFont="1" applyBorder="1" applyAlignment="1">
      <alignment/>
    </xf>
    <xf numFmtId="169" fontId="10" fillId="0" borderId="31" xfId="0" applyNumberFormat="1" applyFont="1" applyBorder="1" applyAlignment="1">
      <alignment horizontal="right"/>
    </xf>
    <xf numFmtId="169" fontId="10" fillId="0" borderId="26" xfId="0" applyNumberFormat="1" applyFont="1" applyBorder="1" applyAlignment="1">
      <alignment horizontal="right"/>
    </xf>
    <xf numFmtId="169" fontId="10" fillId="0" borderId="32" xfId="0" applyNumberFormat="1" applyFont="1" applyBorder="1" applyAlignment="1">
      <alignment horizontal="right"/>
    </xf>
    <xf numFmtId="169" fontId="10" fillId="0" borderId="29" xfId="0" applyNumberFormat="1" applyFont="1" applyBorder="1" applyAlignment="1">
      <alignment horizontal="right"/>
    </xf>
    <xf numFmtId="169" fontId="10" fillId="0" borderId="26" xfId="0" applyNumberFormat="1" applyFont="1" applyBorder="1" applyAlignment="1">
      <alignment horizontal="right"/>
    </xf>
    <xf numFmtId="0" fontId="25" fillId="0" borderId="1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171" fontId="10" fillId="0" borderId="10" xfId="0" applyNumberFormat="1" applyFont="1" applyBorder="1" applyAlignment="1">
      <alignment/>
    </xf>
    <xf numFmtId="171" fontId="30" fillId="0" borderId="10" xfId="0" applyNumberFormat="1" applyFont="1" applyBorder="1" applyAlignment="1">
      <alignment/>
    </xf>
    <xf numFmtId="0" fontId="25" fillId="0" borderId="14" xfId="0" applyFont="1" applyBorder="1" applyAlignment="1">
      <alignment horizontal="center" vertical="center"/>
    </xf>
    <xf numFmtId="169" fontId="11" fillId="0" borderId="28" xfId="0" applyNumberFormat="1" applyFont="1" applyBorder="1" applyAlignment="1">
      <alignment horizontal="right"/>
    </xf>
    <xf numFmtId="169" fontId="10" fillId="0" borderId="28" xfId="0" applyNumberFormat="1" applyFont="1" applyBorder="1" applyAlignment="1">
      <alignment horizontal="right"/>
    </xf>
    <xf numFmtId="0" fontId="26" fillId="0" borderId="11" xfId="0" applyFont="1" applyBorder="1" applyAlignment="1">
      <alignment wrapText="1"/>
    </xf>
    <xf numFmtId="169" fontId="10" fillId="0" borderId="16" xfId="0" applyNumberFormat="1" applyFont="1" applyBorder="1" applyAlignment="1">
      <alignment horizontal="right"/>
    </xf>
    <xf numFmtId="0" fontId="11" fillId="0" borderId="27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3" xfId="0" applyFont="1" applyBorder="1" applyAlignment="1">
      <alignment/>
    </xf>
    <xf numFmtId="0" fontId="10" fillId="0" borderId="33" xfId="0" applyFont="1" applyBorder="1" applyAlignment="1">
      <alignment/>
    </xf>
    <xf numFmtId="0" fontId="11" fillId="0" borderId="33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 wrapText="1"/>
    </xf>
    <xf numFmtId="171" fontId="15" fillId="0" borderId="35" xfId="0" applyNumberFormat="1" applyFont="1" applyBorder="1" applyAlignment="1">
      <alignment horizontal="right" vertical="center"/>
    </xf>
    <xf numFmtId="170" fontId="15" fillId="0" borderId="3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0" fontId="10" fillId="0" borderId="35" xfId="0" applyFont="1" applyBorder="1" applyAlignment="1">
      <alignment/>
    </xf>
    <xf numFmtId="171" fontId="0" fillId="0" borderId="0" xfId="0" applyNumberFormat="1" applyBorder="1" applyAlignment="1">
      <alignment/>
    </xf>
    <xf numFmtId="0" fontId="25" fillId="0" borderId="30" xfId="0" applyFont="1" applyBorder="1" applyAlignment="1">
      <alignment horizontal="center" vertical="center"/>
    </xf>
    <xf numFmtId="169" fontId="10" fillId="0" borderId="21" xfId="0" applyNumberFormat="1" applyFont="1" applyBorder="1" applyAlignment="1">
      <alignment horizontal="right"/>
    </xf>
    <xf numFmtId="169" fontId="10" fillId="0" borderId="30" xfId="0" applyNumberFormat="1" applyFont="1" applyBorder="1" applyAlignment="1">
      <alignment horizontal="right"/>
    </xf>
    <xf numFmtId="169" fontId="10" fillId="0" borderId="22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171" fontId="10" fillId="0" borderId="18" xfId="0" applyNumberFormat="1" applyFont="1" applyBorder="1" applyAlignment="1">
      <alignment horizontal="right"/>
    </xf>
    <xf numFmtId="169" fontId="10" fillId="0" borderId="37" xfId="0" applyNumberFormat="1" applyFont="1" applyBorder="1" applyAlignment="1">
      <alignment horizontal="right"/>
    </xf>
    <xf numFmtId="0" fontId="28" fillId="0" borderId="17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171" fontId="10" fillId="0" borderId="40" xfId="0" applyNumberFormat="1" applyFont="1" applyBorder="1" applyAlignment="1">
      <alignment/>
    </xf>
    <xf numFmtId="169" fontId="10" fillId="0" borderId="10" xfId="0" applyNumberFormat="1" applyFont="1" applyBorder="1" applyAlignment="1">
      <alignment horizontal="right"/>
    </xf>
    <xf numFmtId="169" fontId="11" fillId="0" borderId="32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23" fillId="0" borderId="19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23" fillId="0" borderId="16" xfId="0" applyFont="1" applyBorder="1" applyAlignment="1">
      <alignment vertical="center"/>
    </xf>
    <xf numFmtId="169" fontId="11" fillId="0" borderId="10" xfId="0" applyNumberFormat="1" applyFont="1" applyBorder="1" applyAlignment="1">
      <alignment horizontal="right"/>
    </xf>
    <xf numFmtId="169" fontId="10" fillId="0" borderId="11" xfId="0" applyNumberFormat="1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9" fontId="10" fillId="0" borderId="10" xfId="0" applyNumberFormat="1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4" fontId="10" fillId="0" borderId="29" xfId="0" applyNumberFormat="1" applyFont="1" applyBorder="1" applyAlignment="1">
      <alignment horizontal="right"/>
    </xf>
    <xf numFmtId="171" fontId="30" fillId="0" borderId="25" xfId="0" applyNumberFormat="1" applyFont="1" applyBorder="1" applyAlignment="1">
      <alignment/>
    </xf>
    <xf numFmtId="171" fontId="30" fillId="0" borderId="26" xfId="0" applyNumberFormat="1" applyFont="1" applyBorder="1" applyAlignment="1">
      <alignment/>
    </xf>
    <xf numFmtId="171" fontId="30" fillId="0" borderId="29" xfId="0" applyNumberFormat="1" applyFont="1" applyBorder="1" applyAlignment="1">
      <alignment/>
    </xf>
    <xf numFmtId="171" fontId="30" fillId="0" borderId="31" xfId="0" applyNumberFormat="1" applyFont="1" applyBorder="1" applyAlignment="1">
      <alignment/>
    </xf>
    <xf numFmtId="171" fontId="30" fillId="0" borderId="41" xfId="0" applyNumberFormat="1" applyFont="1" applyBorder="1" applyAlignment="1">
      <alignment/>
    </xf>
    <xf numFmtId="171" fontId="30" fillId="0" borderId="32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71" fontId="10" fillId="0" borderId="10" xfId="0" applyNumberFormat="1" applyFont="1" applyBorder="1" applyAlignment="1">
      <alignment/>
    </xf>
    <xf numFmtId="0" fontId="16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71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0" fontId="23" fillId="0" borderId="29" xfId="0" applyFont="1" applyBorder="1" applyAlignment="1">
      <alignment vertical="center"/>
    </xf>
    <xf numFmtId="0" fontId="1" fillId="0" borderId="0" xfId="0" applyFont="1" applyAlignment="1">
      <alignment vertical="center"/>
    </xf>
    <xf numFmtId="171" fontId="22" fillId="0" borderId="26" xfId="0" applyNumberFormat="1" applyFont="1" applyBorder="1" applyAlignment="1">
      <alignment vertical="center"/>
    </xf>
    <xf numFmtId="171" fontId="22" fillId="0" borderId="16" xfId="0" applyNumberFormat="1" applyFont="1" applyBorder="1" applyAlignment="1">
      <alignment vertical="center"/>
    </xf>
    <xf numFmtId="171" fontId="22" fillId="0" borderId="19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horizontal="right" vertical="center" wrapText="1"/>
    </xf>
    <xf numFmtId="171" fontId="30" fillId="0" borderId="11" xfId="0" applyNumberFormat="1" applyFont="1" applyBorder="1" applyAlignment="1">
      <alignment/>
    </xf>
    <xf numFmtId="171" fontId="11" fillId="0" borderId="16" xfId="0" applyNumberFormat="1" applyFont="1" applyBorder="1" applyAlignment="1">
      <alignment horizontal="right"/>
    </xf>
    <xf numFmtId="171" fontId="30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0" fillId="0" borderId="43" xfId="0" applyFont="1" applyBorder="1" applyAlignment="1">
      <alignment/>
    </xf>
    <xf numFmtId="0" fontId="11" fillId="0" borderId="10" xfId="0" applyFont="1" applyBorder="1" applyAlignment="1">
      <alignment horizontal="center"/>
    </xf>
    <xf numFmtId="171" fontId="11" fillId="0" borderId="10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69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171" fontId="10" fillId="0" borderId="19" xfId="54" applyNumberFormat="1" applyFont="1" applyBorder="1" applyAlignment="1">
      <alignment horizontal="right"/>
    </xf>
    <xf numFmtId="171" fontId="10" fillId="0" borderId="19" xfId="60" applyNumberFormat="1" applyFont="1" applyBorder="1" applyAlignment="1">
      <alignment horizontal="right"/>
    </xf>
    <xf numFmtId="169" fontId="11" fillId="0" borderId="37" xfId="0" applyNumberFormat="1" applyFont="1" applyBorder="1" applyAlignment="1">
      <alignment horizontal="right"/>
    </xf>
    <xf numFmtId="171" fontId="10" fillId="0" borderId="11" xfId="0" applyNumberFormat="1" applyFont="1" applyBorder="1" applyAlignment="1">
      <alignment horizontal="right"/>
    </xf>
    <xf numFmtId="169" fontId="10" fillId="0" borderId="29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29" fillId="0" borderId="10" xfId="0" applyFont="1" applyBorder="1" applyAlignment="1">
      <alignment wrapText="1"/>
    </xf>
    <xf numFmtId="171" fontId="11" fillId="0" borderId="10" xfId="0" applyNumberFormat="1" applyFont="1" applyBorder="1" applyAlignment="1">
      <alignment/>
    </xf>
    <xf numFmtId="171" fontId="31" fillId="0" borderId="10" xfId="0" applyNumberFormat="1" applyFont="1" applyBorder="1" applyAlignment="1">
      <alignment/>
    </xf>
    <xf numFmtId="171" fontId="10" fillId="0" borderId="11" xfId="0" applyNumberFormat="1" applyFont="1" applyBorder="1" applyAlignment="1">
      <alignment/>
    </xf>
    <xf numFmtId="171" fontId="10" fillId="0" borderId="29" xfId="0" applyNumberFormat="1" applyFont="1" applyBorder="1" applyAlignment="1">
      <alignment horizontal="right"/>
    </xf>
    <xf numFmtId="171" fontId="10" fillId="0" borderId="19" xfId="0" applyNumberFormat="1" applyFont="1" applyBorder="1" applyAlignment="1">
      <alignment/>
    </xf>
    <xf numFmtId="0" fontId="10" fillId="0" borderId="11" xfId="0" applyFont="1" applyBorder="1" applyAlignment="1">
      <alignment/>
    </xf>
    <xf numFmtId="171" fontId="10" fillId="0" borderId="0" xfId="0" applyNumberFormat="1" applyFont="1" applyFill="1" applyBorder="1" applyAlignment="1">
      <alignment horizontal="right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33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9" fillId="0" borderId="17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33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6" xfId="0" applyFont="1" applyBorder="1" applyAlignment="1">
      <alignment/>
    </xf>
    <xf numFmtId="0" fontId="26" fillId="0" borderId="27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9" fillId="0" borderId="24" xfId="0" applyFont="1" applyBorder="1" applyAlignment="1">
      <alignment/>
    </xf>
    <xf numFmtId="171" fontId="29" fillId="0" borderId="10" xfId="0" applyNumberFormat="1" applyFont="1" applyBorder="1" applyAlignment="1">
      <alignment horizontal="right"/>
    </xf>
    <xf numFmtId="4" fontId="29" fillId="0" borderId="10" xfId="0" applyNumberFormat="1" applyFont="1" applyBorder="1" applyAlignment="1">
      <alignment horizontal="right"/>
    </xf>
    <xf numFmtId="171" fontId="26" fillId="0" borderId="11" xfId="0" applyNumberFormat="1" applyFont="1" applyBorder="1" applyAlignment="1">
      <alignment horizontal="right"/>
    </xf>
    <xf numFmtId="171" fontId="26" fillId="0" borderId="29" xfId="0" applyNumberFormat="1" applyFont="1" applyBorder="1" applyAlignment="1">
      <alignment horizontal="right"/>
    </xf>
    <xf numFmtId="4" fontId="26" fillId="0" borderId="29" xfId="0" applyNumberFormat="1" applyFont="1" applyBorder="1" applyAlignment="1">
      <alignment horizontal="right"/>
    </xf>
    <xf numFmtId="171" fontId="29" fillId="0" borderId="10" xfId="0" applyNumberFormat="1" applyFont="1" applyBorder="1" applyAlignment="1">
      <alignment horizontal="right"/>
    </xf>
    <xf numFmtId="171" fontId="29" fillId="0" borderId="10" xfId="0" applyNumberFormat="1" applyFont="1" applyBorder="1" applyAlignment="1">
      <alignment/>
    </xf>
    <xf numFmtId="171" fontId="26" fillId="0" borderId="10" xfId="0" applyNumberFormat="1" applyFont="1" applyBorder="1" applyAlignment="1">
      <alignment horizontal="right"/>
    </xf>
    <xf numFmtId="171" fontId="26" fillId="0" borderId="10" xfId="0" applyNumberFormat="1" applyFont="1" applyBorder="1" applyAlignment="1">
      <alignment/>
    </xf>
    <xf numFmtId="171" fontId="29" fillId="0" borderId="10" xfId="0" applyNumberFormat="1" applyFont="1" applyBorder="1" applyAlignment="1">
      <alignment/>
    </xf>
    <xf numFmtId="171" fontId="37" fillId="0" borderId="10" xfId="0" applyNumberFormat="1" applyFont="1" applyBorder="1" applyAlignment="1">
      <alignment/>
    </xf>
    <xf numFmtId="171" fontId="26" fillId="0" borderId="10" xfId="0" applyNumberFormat="1" applyFont="1" applyBorder="1" applyAlignment="1">
      <alignment/>
    </xf>
    <xf numFmtId="171" fontId="38" fillId="0" borderId="10" xfId="0" applyNumberFormat="1" applyFont="1" applyBorder="1" applyAlignment="1">
      <alignment/>
    </xf>
    <xf numFmtId="171" fontId="26" fillId="0" borderId="16" xfId="0" applyNumberFormat="1" applyFont="1" applyBorder="1" applyAlignment="1">
      <alignment horizontal="right"/>
    </xf>
    <xf numFmtId="171" fontId="26" fillId="0" borderId="26" xfId="0" applyNumberFormat="1" applyFont="1" applyBorder="1" applyAlignment="1">
      <alignment/>
    </xf>
    <xf numFmtId="171" fontId="37" fillId="0" borderId="26" xfId="0" applyNumberFormat="1" applyFont="1" applyBorder="1" applyAlignment="1">
      <alignment/>
    </xf>
    <xf numFmtId="171" fontId="26" fillId="0" borderId="11" xfId="0" applyNumberFormat="1" applyFont="1" applyBorder="1" applyAlignment="1">
      <alignment horizontal="right"/>
    </xf>
    <xf numFmtId="171" fontId="26" fillId="0" borderId="11" xfId="0" applyNumberFormat="1" applyFont="1" applyBorder="1" applyAlignment="1">
      <alignment/>
    </xf>
    <xf numFmtId="171" fontId="37" fillId="0" borderId="11" xfId="0" applyNumberFormat="1" applyFont="1" applyBorder="1" applyAlignment="1">
      <alignment/>
    </xf>
    <xf numFmtId="171" fontId="26" fillId="0" borderId="16" xfId="0" applyNumberFormat="1" applyFont="1" applyBorder="1" applyAlignment="1">
      <alignment horizontal="right"/>
    </xf>
    <xf numFmtId="171" fontId="26" fillId="0" borderId="26" xfId="0" applyNumberFormat="1" applyFont="1" applyBorder="1" applyAlignment="1">
      <alignment/>
    </xf>
    <xf numFmtId="171" fontId="26" fillId="0" borderId="31" xfId="0" applyNumberFormat="1" applyFont="1" applyBorder="1" applyAlignment="1">
      <alignment/>
    </xf>
    <xf numFmtId="171" fontId="37" fillId="0" borderId="31" xfId="0" applyNumberFormat="1" applyFont="1" applyBorder="1" applyAlignment="1">
      <alignment/>
    </xf>
    <xf numFmtId="171" fontId="26" fillId="0" borderId="19" xfId="0" applyNumberFormat="1" applyFont="1" applyBorder="1" applyAlignment="1">
      <alignment horizontal="right"/>
    </xf>
    <xf numFmtId="171" fontId="26" fillId="0" borderId="11" xfId="0" applyNumberFormat="1" applyFont="1" applyBorder="1" applyAlignment="1">
      <alignment/>
    </xf>
    <xf numFmtId="171" fontId="26" fillId="0" borderId="29" xfId="0" applyNumberFormat="1" applyFont="1" applyBorder="1" applyAlignment="1">
      <alignment/>
    </xf>
    <xf numFmtId="171" fontId="37" fillId="0" borderId="29" xfId="0" applyNumberFormat="1" applyFont="1" applyBorder="1" applyAlignment="1">
      <alignment/>
    </xf>
    <xf numFmtId="171" fontId="26" fillId="0" borderId="32" xfId="0" applyNumberFormat="1" applyFont="1" applyBorder="1" applyAlignment="1">
      <alignment horizontal="right"/>
    </xf>
    <xf numFmtId="171" fontId="26" fillId="0" borderId="32" xfId="0" applyNumberFormat="1" applyFont="1" applyBorder="1" applyAlignment="1">
      <alignment/>
    </xf>
    <xf numFmtId="171" fontId="26" fillId="0" borderId="31" xfId="0" applyNumberFormat="1" applyFont="1" applyBorder="1" applyAlignment="1">
      <alignment horizontal="right"/>
    </xf>
    <xf numFmtId="171" fontId="26" fillId="0" borderId="26" xfId="0" applyNumberFormat="1" applyFont="1" applyBorder="1" applyAlignment="1">
      <alignment horizontal="right"/>
    </xf>
    <xf numFmtId="171" fontId="26" fillId="0" borderId="10" xfId="0" applyNumberFormat="1" applyFont="1" applyBorder="1" applyAlignment="1">
      <alignment horizontal="right"/>
    </xf>
    <xf numFmtId="171" fontId="26" fillId="0" borderId="19" xfId="0" applyNumberFormat="1" applyFont="1" applyBorder="1" applyAlignment="1">
      <alignment/>
    </xf>
    <xf numFmtId="171" fontId="37" fillId="0" borderId="32" xfId="0" applyNumberFormat="1" applyFont="1" applyBorder="1" applyAlignment="1">
      <alignment/>
    </xf>
    <xf numFmtId="171" fontId="26" fillId="0" borderId="19" xfId="0" applyNumberFormat="1" applyFont="1" applyBorder="1" applyAlignment="1">
      <alignment horizontal="right"/>
    </xf>
    <xf numFmtId="171" fontId="26" fillId="0" borderId="19" xfId="0" applyNumberFormat="1" applyFont="1" applyBorder="1" applyAlignment="1">
      <alignment/>
    </xf>
    <xf numFmtId="171" fontId="37" fillId="0" borderId="19" xfId="0" applyNumberFormat="1" applyFont="1" applyBorder="1" applyAlignment="1">
      <alignment/>
    </xf>
    <xf numFmtId="171" fontId="26" fillId="0" borderId="26" xfId="0" applyNumberFormat="1" applyFont="1" applyBorder="1" applyAlignment="1">
      <alignment horizontal="right"/>
    </xf>
    <xf numFmtId="171" fontId="29" fillId="0" borderId="16" xfId="0" applyNumberFormat="1" applyFont="1" applyBorder="1" applyAlignment="1">
      <alignment horizontal="right"/>
    </xf>
    <xf numFmtId="171" fontId="29" fillId="0" borderId="16" xfId="0" applyNumberFormat="1" applyFont="1" applyBorder="1" applyAlignment="1">
      <alignment/>
    </xf>
    <xf numFmtId="171" fontId="37" fillId="0" borderId="16" xfId="0" applyNumberFormat="1" applyFont="1" applyBorder="1" applyAlignment="1">
      <alignment/>
    </xf>
    <xf numFmtId="171" fontId="26" fillId="0" borderId="16" xfId="0" applyNumberFormat="1" applyFont="1" applyBorder="1" applyAlignment="1">
      <alignment/>
    </xf>
    <xf numFmtId="171" fontId="29" fillId="0" borderId="24" xfId="0" applyNumberFormat="1" applyFont="1" applyBorder="1" applyAlignment="1">
      <alignment horizontal="right"/>
    </xf>
    <xf numFmtId="0" fontId="26" fillId="0" borderId="43" xfId="0" applyFont="1" applyBorder="1" applyAlignment="1">
      <alignment wrapText="1"/>
    </xf>
    <xf numFmtId="0" fontId="14" fillId="0" borderId="1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70" fontId="20" fillId="0" borderId="48" xfId="0" applyNumberFormat="1" applyFont="1" applyFill="1" applyBorder="1" applyAlignment="1">
      <alignment vertical="center"/>
    </xf>
    <xf numFmtId="4" fontId="0" fillId="0" borderId="19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69" fontId="0" fillId="0" borderId="22" xfId="0" applyNumberFormat="1" applyFont="1" applyFill="1" applyBorder="1" applyAlignment="1">
      <alignment horizontal="right" vertical="center" wrapText="1"/>
    </xf>
    <xf numFmtId="169" fontId="1" fillId="0" borderId="1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69" fontId="1" fillId="0" borderId="2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1" fontId="41" fillId="0" borderId="10" xfId="0" applyNumberFormat="1" applyFont="1" applyBorder="1" applyAlignment="1">
      <alignment/>
    </xf>
    <xf numFmtId="171" fontId="41" fillId="0" borderId="24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169" fontId="11" fillId="0" borderId="22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169" fontId="10" fillId="0" borderId="18" xfId="0" applyNumberFormat="1" applyFont="1" applyBorder="1" applyAlignment="1">
      <alignment horizontal="right"/>
    </xf>
    <xf numFmtId="169" fontId="10" fillId="0" borderId="23" xfId="0" applyNumberFormat="1" applyFont="1" applyBorder="1" applyAlignment="1">
      <alignment horizontal="right"/>
    </xf>
    <xf numFmtId="0" fontId="10" fillId="0" borderId="49" xfId="0" applyFont="1" applyBorder="1" applyAlignment="1">
      <alignment wrapText="1"/>
    </xf>
    <xf numFmtId="169" fontId="10" fillId="0" borderId="36" xfId="0" applyNumberFormat="1" applyFont="1" applyBorder="1" applyAlignment="1">
      <alignment horizontal="right"/>
    </xf>
    <xf numFmtId="0" fontId="10" fillId="0" borderId="38" xfId="0" applyFont="1" applyBorder="1" applyAlignment="1">
      <alignment/>
    </xf>
    <xf numFmtId="0" fontId="10" fillId="0" borderId="35" xfId="0" applyFont="1" applyBorder="1" applyAlignment="1">
      <alignment wrapText="1"/>
    </xf>
    <xf numFmtId="171" fontId="10" fillId="0" borderId="35" xfId="0" applyNumberFormat="1" applyFont="1" applyBorder="1" applyAlignment="1">
      <alignment horizontal="right"/>
    </xf>
    <xf numFmtId="169" fontId="10" fillId="0" borderId="35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169" fontId="11" fillId="0" borderId="21" xfId="0" applyNumberFormat="1" applyFont="1" applyBorder="1" applyAlignment="1">
      <alignment horizontal="right"/>
    </xf>
    <xf numFmtId="169" fontId="11" fillId="0" borderId="22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71" fontId="10" fillId="0" borderId="50" xfId="0" applyNumberFormat="1" applyFont="1" applyBorder="1" applyAlignment="1">
      <alignment/>
    </xf>
    <xf numFmtId="171" fontId="10" fillId="0" borderId="41" xfId="0" applyNumberFormat="1" applyFont="1" applyBorder="1" applyAlignment="1">
      <alignment horizontal="right"/>
    </xf>
    <xf numFmtId="171" fontId="10" fillId="0" borderId="41" xfId="0" applyNumberFormat="1" applyFont="1" applyBorder="1" applyAlignment="1">
      <alignment/>
    </xf>
    <xf numFmtId="171" fontId="10" fillId="0" borderId="35" xfId="0" applyNumberFormat="1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171" fontId="10" fillId="0" borderId="18" xfId="0" applyNumberFormat="1" applyFont="1" applyBorder="1" applyAlignment="1">
      <alignment/>
    </xf>
    <xf numFmtId="171" fontId="30" fillId="0" borderId="18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171" fontId="37" fillId="0" borderId="50" xfId="0" applyNumberFormat="1" applyFont="1" applyBorder="1" applyAlignment="1">
      <alignment/>
    </xf>
    <xf numFmtId="169" fontId="10" fillId="0" borderId="48" xfId="0" applyNumberFormat="1" applyFont="1" applyBorder="1" applyAlignment="1">
      <alignment horizontal="right"/>
    </xf>
    <xf numFmtId="0" fontId="26" fillId="0" borderId="18" xfId="0" applyFont="1" applyBorder="1" applyAlignment="1">
      <alignment horizontal="center"/>
    </xf>
    <xf numFmtId="0" fontId="26" fillId="0" borderId="18" xfId="0" applyFont="1" applyBorder="1" applyAlignment="1">
      <alignment wrapText="1"/>
    </xf>
    <xf numFmtId="171" fontId="26" fillId="0" borderId="18" xfId="0" applyNumberFormat="1" applyFont="1" applyBorder="1" applyAlignment="1">
      <alignment horizontal="right"/>
    </xf>
    <xf numFmtId="171" fontId="26" fillId="0" borderId="18" xfId="0" applyNumberFormat="1" applyFont="1" applyBorder="1" applyAlignment="1">
      <alignment/>
    </xf>
    <xf numFmtId="171" fontId="26" fillId="0" borderId="50" xfId="0" applyNumberFormat="1" applyFont="1" applyBorder="1" applyAlignment="1">
      <alignment/>
    </xf>
    <xf numFmtId="0" fontId="26" fillId="0" borderId="5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5" xfId="0" applyFont="1" applyBorder="1" applyAlignment="1">
      <alignment wrapText="1"/>
    </xf>
    <xf numFmtId="171" fontId="26" fillId="0" borderId="41" xfId="0" applyNumberFormat="1" applyFont="1" applyBorder="1" applyAlignment="1">
      <alignment horizontal="right"/>
    </xf>
    <xf numFmtId="171" fontId="26" fillId="0" borderId="41" xfId="0" applyNumberFormat="1" applyFont="1" applyBorder="1" applyAlignment="1">
      <alignment/>
    </xf>
    <xf numFmtId="171" fontId="37" fillId="0" borderId="41" xfId="0" applyNumberFormat="1" applyFont="1" applyBorder="1" applyAlignment="1">
      <alignment/>
    </xf>
    <xf numFmtId="0" fontId="26" fillId="0" borderId="53" xfId="0" applyFont="1" applyBorder="1" applyAlignment="1">
      <alignment/>
    </xf>
    <xf numFmtId="171" fontId="26" fillId="0" borderId="40" xfId="0" applyNumberFormat="1" applyFont="1" applyBorder="1" applyAlignment="1">
      <alignment horizontal="right"/>
    </xf>
    <xf numFmtId="171" fontId="26" fillId="0" borderId="40" xfId="0" applyNumberFormat="1" applyFont="1" applyBorder="1" applyAlignment="1">
      <alignment/>
    </xf>
    <xf numFmtId="171" fontId="37" fillId="0" borderId="40" xfId="0" applyNumberFormat="1" applyFont="1" applyBorder="1" applyAlignment="1">
      <alignment/>
    </xf>
    <xf numFmtId="0" fontId="26" fillId="0" borderId="38" xfId="0" applyFont="1" applyBorder="1" applyAlignment="1">
      <alignment horizontal="center"/>
    </xf>
    <xf numFmtId="0" fontId="26" fillId="0" borderId="35" xfId="0" applyFont="1" applyBorder="1" applyAlignment="1">
      <alignment/>
    </xf>
    <xf numFmtId="171" fontId="26" fillId="0" borderId="35" xfId="0" applyNumberFormat="1" applyFont="1" applyBorder="1" applyAlignment="1">
      <alignment horizontal="right"/>
    </xf>
    <xf numFmtId="171" fontId="26" fillId="0" borderId="35" xfId="0" applyNumberFormat="1" applyFont="1" applyBorder="1" applyAlignment="1">
      <alignment/>
    </xf>
    <xf numFmtId="171" fontId="37" fillId="0" borderId="35" xfId="0" applyNumberFormat="1" applyFont="1" applyBorder="1" applyAlignment="1">
      <alignment/>
    </xf>
    <xf numFmtId="0" fontId="29" fillId="0" borderId="12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6" fillId="0" borderId="53" xfId="0" applyFont="1" applyBorder="1" applyAlignment="1">
      <alignment wrapText="1"/>
    </xf>
    <xf numFmtId="0" fontId="11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71" fontId="10" fillId="0" borderId="19" xfId="0" applyNumberFormat="1" applyFont="1" applyBorder="1" applyAlignment="1">
      <alignment/>
    </xf>
    <xf numFmtId="171" fontId="30" fillId="0" borderId="19" xfId="0" applyNumberFormat="1" applyFont="1" applyBorder="1" applyAlignment="1">
      <alignment/>
    </xf>
    <xf numFmtId="171" fontId="44" fillId="0" borderId="50" xfId="0" applyNumberFormat="1" applyFont="1" applyBorder="1" applyAlignment="1">
      <alignment/>
    </xf>
    <xf numFmtId="171" fontId="44" fillId="0" borderId="10" xfId="0" applyNumberFormat="1" applyFont="1" applyBorder="1" applyAlignment="1">
      <alignment/>
    </xf>
    <xf numFmtId="169" fontId="11" fillId="0" borderId="30" xfId="0" applyNumberFormat="1" applyFont="1" applyBorder="1" applyAlignment="1">
      <alignment horizontal="right"/>
    </xf>
    <xf numFmtId="171" fontId="45" fillId="0" borderId="10" xfId="0" applyNumberFormat="1" applyFont="1" applyBorder="1" applyAlignment="1">
      <alignment/>
    </xf>
    <xf numFmtId="171" fontId="45" fillId="0" borderId="26" xfId="0" applyNumberFormat="1" applyFont="1" applyBorder="1" applyAlignment="1">
      <alignment/>
    </xf>
    <xf numFmtId="171" fontId="10" fillId="0" borderId="31" xfId="0" applyNumberFormat="1" applyFont="1" applyBorder="1" applyAlignment="1">
      <alignment horizontal="right"/>
    </xf>
    <xf numFmtId="169" fontId="11" fillId="0" borderId="21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 horizontal="left" wrapText="1"/>
    </xf>
    <xf numFmtId="169" fontId="10" fillId="0" borderId="22" xfId="0" applyNumberFormat="1" applyFont="1" applyBorder="1" applyAlignment="1">
      <alignment horizontal="right"/>
    </xf>
    <xf numFmtId="171" fontId="11" fillId="0" borderId="10" xfId="54" applyNumberFormat="1" applyFont="1" applyBorder="1" applyAlignment="1">
      <alignment horizontal="right"/>
    </xf>
    <xf numFmtId="171" fontId="11" fillId="0" borderId="10" xfId="60" applyNumberFormat="1" applyFont="1" applyBorder="1" applyAlignment="1">
      <alignment horizontal="right"/>
    </xf>
    <xf numFmtId="171" fontId="10" fillId="0" borderId="55" xfId="0" applyNumberFormat="1" applyFont="1" applyBorder="1" applyAlignment="1">
      <alignment horizontal="right"/>
    </xf>
    <xf numFmtId="171" fontId="11" fillId="0" borderId="40" xfId="0" applyNumberFormat="1" applyFont="1" applyBorder="1" applyAlignment="1">
      <alignment horizontal="right"/>
    </xf>
    <xf numFmtId="171" fontId="11" fillId="0" borderId="53" xfId="0" applyNumberFormat="1" applyFont="1" applyBorder="1" applyAlignment="1">
      <alignment horizontal="right"/>
    </xf>
    <xf numFmtId="0" fontId="10" fillId="0" borderId="18" xfId="0" applyFont="1" applyBorder="1" applyAlignment="1">
      <alignment wrapText="1"/>
    </xf>
    <xf numFmtId="0" fontId="11" fillId="0" borderId="14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171" fontId="10" fillId="0" borderId="26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171" fontId="29" fillId="0" borderId="16" xfId="0" applyNumberFormat="1" applyFont="1" applyBorder="1" applyAlignment="1">
      <alignment/>
    </xf>
    <xf numFmtId="0" fontId="26" fillId="0" borderId="56" xfId="0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171" fontId="26" fillId="0" borderId="31" xfId="0" applyNumberFormat="1" applyFont="1" applyBorder="1" applyAlignment="1">
      <alignment horizontal="right"/>
    </xf>
    <xf numFmtId="171" fontId="10" fillId="0" borderId="18" xfId="0" applyNumberFormat="1" applyFont="1" applyBorder="1" applyAlignment="1">
      <alignment horizontal="right"/>
    </xf>
    <xf numFmtId="171" fontId="10" fillId="0" borderId="18" xfId="0" applyNumberFormat="1" applyFont="1" applyBorder="1" applyAlignment="1">
      <alignment/>
    </xf>
    <xf numFmtId="171" fontId="10" fillId="0" borderId="16" xfId="0" applyNumberFormat="1" applyFont="1" applyBorder="1" applyAlignment="1">
      <alignment/>
    </xf>
    <xf numFmtId="4" fontId="4" fillId="0" borderId="58" xfId="0" applyNumberFormat="1" applyFont="1" applyFill="1" applyBorder="1" applyAlignment="1">
      <alignment horizontal="right" vertical="center" wrapText="1"/>
    </xf>
    <xf numFmtId="169" fontId="1" fillId="0" borderId="59" xfId="0" applyNumberFormat="1" applyFont="1" applyFill="1" applyBorder="1" applyAlignment="1">
      <alignment horizontal="right" vertical="center" wrapText="1"/>
    </xf>
    <xf numFmtId="171" fontId="29" fillId="0" borderId="16" xfId="0" applyNumberFormat="1" applyFont="1" applyBorder="1" applyAlignment="1">
      <alignment horizontal="right"/>
    </xf>
    <xf numFmtId="171" fontId="23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vertical="center" wrapText="1"/>
    </xf>
    <xf numFmtId="171" fontId="38" fillId="0" borderId="31" xfId="0" applyNumberFormat="1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171" fontId="23" fillId="0" borderId="11" xfId="0" applyNumberFormat="1" applyFont="1" applyBorder="1" applyAlignment="1">
      <alignment vertical="center"/>
    </xf>
    <xf numFmtId="0" fontId="33" fillId="0" borderId="27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171" fontId="22" fillId="0" borderId="24" xfId="0" applyNumberFormat="1" applyFont="1" applyBorder="1" applyAlignment="1">
      <alignment vertical="center"/>
    </xf>
    <xf numFmtId="174" fontId="22" fillId="0" borderId="28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171" fontId="23" fillId="0" borderId="29" xfId="0" applyNumberFormat="1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171" fontId="22" fillId="0" borderId="24" xfId="0" applyNumberFormat="1" applyFont="1" applyBorder="1" applyAlignment="1">
      <alignment vertical="center" wrapText="1"/>
    </xf>
    <xf numFmtId="171" fontId="22" fillId="0" borderId="25" xfId="0" applyNumberFormat="1" applyFont="1" applyBorder="1" applyAlignment="1">
      <alignment vertical="center" wrapText="1"/>
    </xf>
    <xf numFmtId="174" fontId="22" fillId="0" borderId="28" xfId="0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174" fontId="22" fillId="0" borderId="21" xfId="0" applyNumberFormat="1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174" fontId="23" fillId="0" borderId="30" xfId="0" applyNumberFormat="1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22" fillId="0" borderId="19" xfId="0" applyNumberFormat="1" applyFont="1" applyBorder="1" applyAlignment="1">
      <alignment vertical="center"/>
    </xf>
    <xf numFmtId="4" fontId="22" fillId="0" borderId="22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 vertical="center"/>
    </xf>
    <xf numFmtId="4" fontId="23" fillId="0" borderId="30" xfId="0" applyNumberFormat="1" applyFont="1" applyBorder="1" applyAlignment="1">
      <alignment vertical="center"/>
    </xf>
    <xf numFmtId="4" fontId="22" fillId="0" borderId="24" xfId="0" applyNumberFormat="1" applyFont="1" applyBorder="1" applyAlignment="1">
      <alignment horizontal="right" vertical="center"/>
    </xf>
    <xf numFmtId="4" fontId="22" fillId="0" borderId="24" xfId="0" applyNumberFormat="1" applyFont="1" applyBorder="1" applyAlignment="1">
      <alignment vertical="center"/>
    </xf>
    <xf numFmtId="4" fontId="22" fillId="0" borderId="28" xfId="0" applyNumberFormat="1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169" fontId="23" fillId="0" borderId="22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22" xfId="0" applyFont="1" applyBorder="1" applyAlignment="1">
      <alignment/>
    </xf>
    <xf numFmtId="174" fontId="23" fillId="0" borderId="22" xfId="0" applyNumberFormat="1" applyFont="1" applyBorder="1" applyAlignment="1">
      <alignment/>
    </xf>
    <xf numFmtId="174" fontId="22" fillId="0" borderId="23" xfId="0" applyNumberFormat="1" applyFont="1" applyBorder="1" applyAlignment="1">
      <alignment vertical="center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171" fontId="22" fillId="0" borderId="11" xfId="0" applyNumberFormat="1" applyFont="1" applyBorder="1" applyAlignment="1">
      <alignment/>
    </xf>
    <xf numFmtId="169" fontId="22" fillId="0" borderId="22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2" fillId="0" borderId="18" xfId="0" applyNumberFormat="1" applyFont="1" applyBorder="1" applyAlignment="1">
      <alignment vertical="center"/>
    </xf>
    <xf numFmtId="169" fontId="10" fillId="0" borderId="21" xfId="0" applyNumberFormat="1" applyFont="1" applyBorder="1" applyAlignment="1">
      <alignment horizontal="right"/>
    </xf>
    <xf numFmtId="171" fontId="10" fillId="0" borderId="53" xfId="0" applyNumberFormat="1" applyFont="1" applyBorder="1" applyAlignment="1">
      <alignment horizontal="right"/>
    </xf>
    <xf numFmtId="0" fontId="11" fillId="0" borderId="45" xfId="0" applyFont="1" applyBorder="1" applyAlignment="1">
      <alignment/>
    </xf>
    <xf numFmtId="171" fontId="11" fillId="0" borderId="55" xfId="0" applyNumberFormat="1" applyFont="1" applyBorder="1" applyAlignment="1">
      <alignment horizontal="right"/>
    </xf>
    <xf numFmtId="169" fontId="11" fillId="0" borderId="24" xfId="0" applyNumberFormat="1" applyFont="1" applyBorder="1" applyAlignment="1">
      <alignment horizontal="right"/>
    </xf>
    <xf numFmtId="169" fontId="10" fillId="0" borderId="24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4" fontId="10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0" fontId="10" fillId="0" borderId="24" xfId="0" applyFont="1" applyBorder="1" applyAlignment="1">
      <alignment wrapText="1"/>
    </xf>
    <xf numFmtId="169" fontId="11" fillId="0" borderId="26" xfId="0" applyNumberFormat="1" applyFont="1" applyBorder="1" applyAlignment="1">
      <alignment horizontal="right"/>
    </xf>
    <xf numFmtId="169" fontId="1" fillId="0" borderId="37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4" fillId="0" borderId="25" xfId="0" applyNumberFormat="1" applyFont="1" applyFill="1" applyBorder="1" applyAlignment="1">
      <alignment horizontal="right" vertical="center" wrapText="1"/>
    </xf>
    <xf numFmtId="169" fontId="1" fillId="0" borderId="19" xfId="0" applyNumberFormat="1" applyFont="1" applyFill="1" applyBorder="1" applyAlignment="1">
      <alignment horizontal="right" vertical="center" wrapText="1"/>
    </xf>
    <xf numFmtId="171" fontId="0" fillId="0" borderId="10" xfId="0" applyNumberFormat="1" applyFont="1" applyBorder="1" applyAlignment="1">
      <alignment vertical="center"/>
    </xf>
    <xf numFmtId="0" fontId="4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2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 wrapText="1"/>
    </xf>
    <xf numFmtId="4" fontId="15" fillId="0" borderId="16" xfId="0" applyNumberFormat="1" applyFont="1" applyFill="1" applyBorder="1" applyAlignment="1">
      <alignment horizontal="right" vertical="center"/>
    </xf>
    <xf numFmtId="170" fontId="15" fillId="0" borderId="21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vertical="center"/>
    </xf>
    <xf numFmtId="4" fontId="23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171" fontId="45" fillId="0" borderId="32" xfId="0" applyNumberFormat="1" applyFont="1" applyBorder="1" applyAlignment="1">
      <alignment/>
    </xf>
    <xf numFmtId="0" fontId="0" fillId="0" borderId="55" xfId="0" applyBorder="1" applyAlignment="1">
      <alignment/>
    </xf>
    <xf numFmtId="0" fontId="11" fillId="0" borderId="53" xfId="0" applyFont="1" applyBorder="1" applyAlignment="1">
      <alignment/>
    </xf>
    <xf numFmtId="171" fontId="11" fillId="0" borderId="53" xfId="0" applyNumberFormat="1" applyFont="1" applyBorder="1" applyAlignment="1">
      <alignment horizontal="right"/>
    </xf>
    <xf numFmtId="169" fontId="11" fillId="0" borderId="48" xfId="0" applyNumberFormat="1" applyFont="1" applyBorder="1" applyAlignment="1">
      <alignment horizontal="right"/>
    </xf>
    <xf numFmtId="0" fontId="11" fillId="0" borderId="19" xfId="0" applyFont="1" applyBorder="1" applyAlignment="1">
      <alignment wrapText="1"/>
    </xf>
    <xf numFmtId="171" fontId="11" fillId="0" borderId="19" xfId="0" applyNumberFormat="1" applyFont="1" applyBorder="1" applyAlignment="1">
      <alignment horizontal="right"/>
    </xf>
    <xf numFmtId="171" fontId="11" fillId="0" borderId="19" xfId="0" applyNumberFormat="1" applyFont="1" applyBorder="1" applyAlignment="1">
      <alignment/>
    </xf>
    <xf numFmtId="171" fontId="43" fillId="0" borderId="32" xfId="0" applyNumberFormat="1" applyFont="1" applyBorder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31" fillId="0" borderId="26" xfId="0" applyNumberFormat="1" applyFont="1" applyBorder="1" applyAlignment="1">
      <alignment/>
    </xf>
    <xf numFmtId="171" fontId="31" fillId="0" borderId="53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0" fillId="0" borderId="26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/>
    </xf>
    <xf numFmtId="0" fontId="15" fillId="0" borderId="2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/>
    </xf>
    <xf numFmtId="170" fontId="19" fillId="0" borderId="21" xfId="0" applyNumberFormat="1" applyFont="1" applyFill="1" applyBorder="1" applyAlignment="1">
      <alignment vertical="center"/>
    </xf>
    <xf numFmtId="169" fontId="1" fillId="0" borderId="21" xfId="0" applyNumberFormat="1" applyFont="1" applyFill="1" applyBorder="1" applyAlignment="1">
      <alignment horizontal="right" vertical="center" wrapText="1"/>
    </xf>
    <xf numFmtId="171" fontId="19" fillId="0" borderId="16" xfId="0" applyNumberFormat="1" applyFont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171" fontId="26" fillId="0" borderId="53" xfId="0" applyNumberFormat="1" applyFont="1" applyBorder="1" applyAlignment="1">
      <alignment horizontal="right"/>
    </xf>
    <xf numFmtId="0" fontId="29" fillId="0" borderId="35" xfId="0" applyFont="1" applyBorder="1" applyAlignment="1">
      <alignment wrapText="1"/>
    </xf>
    <xf numFmtId="0" fontId="29" fillId="0" borderId="52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171" fontId="29" fillId="0" borderId="35" xfId="0" applyNumberFormat="1" applyFont="1" applyBorder="1" applyAlignment="1">
      <alignment horizontal="right"/>
    </xf>
    <xf numFmtId="171" fontId="29" fillId="0" borderId="41" xfId="0" applyNumberFormat="1" applyFont="1" applyBorder="1" applyAlignment="1">
      <alignment/>
    </xf>
    <xf numFmtId="171" fontId="87" fillId="0" borderId="26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59" xfId="0" applyFont="1" applyBorder="1" applyAlignment="1">
      <alignment/>
    </xf>
    <xf numFmtId="4" fontId="0" fillId="0" borderId="42" xfId="0" applyNumberFormat="1" applyFont="1" applyBorder="1" applyAlignment="1">
      <alignment/>
    </xf>
    <xf numFmtId="4" fontId="0" fillId="0" borderId="6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4" fontId="23" fillId="0" borderId="10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4" fontId="10" fillId="0" borderId="31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171" fontId="11" fillId="0" borderId="11" xfId="0" applyNumberFormat="1" applyFont="1" applyBorder="1" applyAlignment="1">
      <alignment horizontal="right"/>
    </xf>
    <xf numFmtId="4" fontId="10" fillId="0" borderId="32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0" fontId="29" fillId="0" borderId="11" xfId="0" applyFont="1" applyBorder="1" applyAlignment="1">
      <alignment horizontal="left" vertical="center" wrapText="1"/>
    </xf>
    <xf numFmtId="171" fontId="11" fillId="0" borderId="31" xfId="0" applyNumberFormat="1" applyFont="1" applyBorder="1" applyAlignment="1">
      <alignment horizontal="right"/>
    </xf>
    <xf numFmtId="4" fontId="31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170" fontId="20" fillId="0" borderId="21" xfId="0" applyNumberFormat="1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right" vertical="center" wrapText="1"/>
    </xf>
    <xf numFmtId="171" fontId="15" fillId="0" borderId="16" xfId="0" applyNumberFormat="1" applyFont="1" applyBorder="1" applyAlignment="1">
      <alignment horizontal="right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6" xfId="0" applyFont="1" applyBorder="1" applyAlignment="1">
      <alignment/>
    </xf>
    <xf numFmtId="0" fontId="10" fillId="0" borderId="16" xfId="0" applyFont="1" applyBorder="1" applyAlignment="1">
      <alignment wrapText="1"/>
    </xf>
    <xf numFmtId="3" fontId="10" fillId="0" borderId="11" xfId="0" applyNumberFormat="1" applyFont="1" applyBorder="1" applyAlignment="1">
      <alignment horizontal="left" wrapText="1"/>
    </xf>
    <xf numFmtId="169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" fontId="1" fillId="0" borderId="11" xfId="0" applyNumberFormat="1" applyFont="1" applyBorder="1" applyAlignment="1">
      <alignment horizontal="right" vertical="center" wrapText="1"/>
    </xf>
    <xf numFmtId="171" fontId="49" fillId="0" borderId="0" xfId="0" applyNumberFormat="1" applyFont="1" applyBorder="1" applyAlignment="1">
      <alignment horizontal="right"/>
    </xf>
    <xf numFmtId="169" fontId="49" fillId="0" borderId="0" xfId="0" applyNumberFormat="1" applyFont="1" applyBorder="1" applyAlignment="1">
      <alignment horizontal="right"/>
    </xf>
    <xf numFmtId="171" fontId="11" fillId="0" borderId="26" xfId="0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62" xfId="0" applyBorder="1" applyAlignment="1">
      <alignment/>
    </xf>
    <xf numFmtId="0" fontId="51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171" fontId="38" fillId="0" borderId="24" xfId="0" applyNumberFormat="1" applyFont="1" applyBorder="1" applyAlignment="1">
      <alignment/>
    </xf>
    <xf numFmtId="169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53" xfId="0" applyNumberFormat="1" applyBorder="1" applyAlignment="1">
      <alignment vertical="center"/>
    </xf>
    <xf numFmtId="169" fontId="0" fillId="0" borderId="53" xfId="0" applyNumberForma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2" fillId="33" borderId="41" xfId="0" applyFont="1" applyFill="1" applyBorder="1" applyAlignment="1">
      <alignment horizontal="center" vertical="center" wrapText="1"/>
    </xf>
    <xf numFmtId="0" fontId="22" fillId="33" borderId="63" xfId="0" applyFont="1" applyFill="1" applyBorder="1" applyAlignment="1">
      <alignment horizontal="center" vertical="center"/>
    </xf>
    <xf numFmtId="0" fontId="23" fillId="33" borderId="63" xfId="0" applyFont="1" applyFill="1" applyBorder="1" applyAlignment="1">
      <alignment/>
    </xf>
    <xf numFmtId="0" fontId="23" fillId="33" borderId="20" xfId="0" applyFont="1" applyFill="1" applyBorder="1" applyAlignment="1">
      <alignment/>
    </xf>
    <xf numFmtId="0" fontId="0" fillId="33" borderId="32" xfId="0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37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4" fillId="33" borderId="31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vertical="center" wrapText="1"/>
    </xf>
    <xf numFmtId="0" fontId="22" fillId="7" borderId="10" xfId="0" applyFont="1" applyFill="1" applyBorder="1" applyAlignment="1">
      <alignment horizontal="center" vertical="center"/>
    </xf>
    <xf numFmtId="0" fontId="0" fillId="7" borderId="34" xfId="0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/>
    </xf>
    <xf numFmtId="0" fontId="0" fillId="7" borderId="64" xfId="0" applyFont="1" applyFill="1" applyBorder="1" applyAlignment="1">
      <alignment horizontal="center" vertical="center"/>
    </xf>
    <xf numFmtId="0" fontId="0" fillId="7" borderId="65" xfId="0" applyFont="1" applyFill="1" applyBorder="1" applyAlignment="1">
      <alignment horizontal="center" vertical="center"/>
    </xf>
    <xf numFmtId="0" fontId="0" fillId="7" borderId="47" xfId="0" applyFont="1" applyFill="1" applyBorder="1" applyAlignment="1">
      <alignment/>
    </xf>
    <xf numFmtId="0" fontId="0" fillId="7" borderId="10" xfId="0" applyFont="1" applyFill="1" applyBorder="1" applyAlignment="1">
      <alignment horizontal="center"/>
    </xf>
    <xf numFmtId="0" fontId="33" fillId="7" borderId="45" xfId="0" applyFont="1" applyFill="1" applyBorder="1" applyAlignment="1">
      <alignment horizontal="center" vertical="center"/>
    </xf>
    <xf numFmtId="0" fontId="22" fillId="7" borderId="60" xfId="0" applyFont="1" applyFill="1" applyBorder="1" applyAlignment="1">
      <alignment horizontal="left" vertical="center"/>
    </xf>
    <xf numFmtId="0" fontId="22" fillId="7" borderId="61" xfId="0" applyFont="1" applyFill="1" applyBorder="1" applyAlignment="1">
      <alignment horizontal="left" vertical="center"/>
    </xf>
    <xf numFmtId="4" fontId="4" fillId="34" borderId="18" xfId="0" applyNumberFormat="1" applyFont="1" applyFill="1" applyBorder="1" applyAlignment="1">
      <alignment horizontal="right" vertical="center" wrapText="1"/>
    </xf>
    <xf numFmtId="170" fontId="4" fillId="34" borderId="23" xfId="0" applyNumberFormat="1" applyFont="1" applyFill="1" applyBorder="1" applyAlignment="1">
      <alignment horizontal="right" vertical="center" wrapText="1"/>
    </xf>
    <xf numFmtId="0" fontId="23" fillId="7" borderId="10" xfId="0" applyFont="1" applyFill="1" applyBorder="1" applyAlignment="1">
      <alignment/>
    </xf>
    <xf numFmtId="169" fontId="23" fillId="7" borderId="22" xfId="0" applyNumberFormat="1" applyFont="1" applyFill="1" applyBorder="1" applyAlignment="1">
      <alignment/>
    </xf>
    <xf numFmtId="0" fontId="22" fillId="7" borderId="35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/>
    </xf>
    <xf numFmtId="0" fontId="23" fillId="7" borderId="36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wrapText="1"/>
    </xf>
    <xf numFmtId="2" fontId="1" fillId="33" borderId="24" xfId="0" applyNumberFormat="1" applyFont="1" applyFill="1" applyBorder="1" applyAlignment="1">
      <alignment horizontal="center" wrapText="1"/>
    </xf>
    <xf numFmtId="170" fontId="1" fillId="33" borderId="28" xfId="0" applyNumberFormat="1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left" vertical="top" wrapText="1"/>
    </xf>
    <xf numFmtId="4" fontId="1" fillId="33" borderId="24" xfId="0" applyNumberFormat="1" applyFont="1" applyFill="1" applyBorder="1" applyAlignment="1">
      <alignment horizontal="right" vertical="center" wrapText="1"/>
    </xf>
    <xf numFmtId="170" fontId="0" fillId="33" borderId="21" xfId="0" applyNumberFormat="1" applyFont="1" applyFill="1" applyBorder="1" applyAlignment="1">
      <alignment horizontal="right" vertical="center" wrapText="1"/>
    </xf>
    <xf numFmtId="170" fontId="1" fillId="33" borderId="28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left" vertical="top" wrapText="1"/>
    </xf>
    <xf numFmtId="4" fontId="1" fillId="33" borderId="16" xfId="0" applyNumberFormat="1" applyFont="1" applyFill="1" applyBorder="1" applyAlignment="1">
      <alignment horizontal="right" vertical="center" wrapText="1"/>
    </xf>
    <xf numFmtId="170" fontId="1" fillId="33" borderId="21" xfId="0" applyNumberFormat="1" applyFont="1" applyFill="1" applyBorder="1" applyAlignment="1">
      <alignment horizontal="right" vertical="center" wrapText="1"/>
    </xf>
    <xf numFmtId="0" fontId="22" fillId="33" borderId="54" xfId="0" applyFont="1" applyFill="1" applyBorder="1" applyAlignment="1">
      <alignment horizontal="center" vertical="center"/>
    </xf>
    <xf numFmtId="0" fontId="22" fillId="33" borderId="49" xfId="0" applyFont="1" applyFill="1" applyBorder="1" applyAlignment="1">
      <alignment horizontal="center" vertical="center"/>
    </xf>
    <xf numFmtId="0" fontId="35" fillId="33" borderId="4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/>
    </xf>
    <xf numFmtId="0" fontId="22" fillId="33" borderId="66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35" fillId="33" borderId="32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0" fillId="7" borderId="45" xfId="0" applyFont="1" applyFill="1" applyBorder="1" applyAlignment="1">
      <alignment/>
    </xf>
    <xf numFmtId="0" fontId="27" fillId="7" borderId="59" xfId="0" applyFont="1" applyFill="1" applyBorder="1" applyAlignment="1">
      <alignment/>
    </xf>
    <xf numFmtId="171" fontId="10" fillId="7" borderId="60" xfId="0" applyNumberFormat="1" applyFont="1" applyFill="1" applyBorder="1" applyAlignment="1">
      <alignment horizontal="right"/>
    </xf>
    <xf numFmtId="171" fontId="10" fillId="7" borderId="59" xfId="0" applyNumberFormat="1" applyFont="1" applyFill="1" applyBorder="1" applyAlignment="1">
      <alignment horizontal="right"/>
    </xf>
    <xf numFmtId="171" fontId="10" fillId="7" borderId="58" xfId="0" applyNumberFormat="1" applyFont="1" applyFill="1" applyBorder="1" applyAlignment="1">
      <alignment horizontal="right"/>
    </xf>
    <xf numFmtId="169" fontId="10" fillId="7" borderId="25" xfId="0" applyNumberFormat="1" applyFont="1" applyFill="1" applyBorder="1" applyAlignment="1">
      <alignment horizontal="right"/>
    </xf>
    <xf numFmtId="169" fontId="10" fillId="7" borderId="28" xfId="0" applyNumberFormat="1" applyFont="1" applyFill="1" applyBorder="1" applyAlignment="1">
      <alignment horizontal="right"/>
    </xf>
    <xf numFmtId="0" fontId="11" fillId="7" borderId="59" xfId="0" applyFont="1" applyFill="1" applyBorder="1" applyAlignment="1">
      <alignment/>
    </xf>
    <xf numFmtId="171" fontId="11" fillId="7" borderId="55" xfId="0" applyNumberFormat="1" applyFont="1" applyFill="1" applyBorder="1" applyAlignment="1">
      <alignment horizontal="right"/>
    </xf>
    <xf numFmtId="171" fontId="10" fillId="7" borderId="53" xfId="0" applyNumberFormat="1" applyFont="1" applyFill="1" applyBorder="1" applyAlignment="1">
      <alignment horizontal="right"/>
    </xf>
    <xf numFmtId="169" fontId="10" fillId="7" borderId="40" xfId="0" applyNumberFormat="1" applyFont="1" applyFill="1" applyBorder="1" applyAlignment="1">
      <alignment horizontal="right"/>
    </xf>
    <xf numFmtId="169" fontId="10" fillId="7" borderId="59" xfId="0" applyNumberFormat="1" applyFont="1" applyFill="1" applyBorder="1" applyAlignment="1">
      <alignment horizontal="right"/>
    </xf>
    <xf numFmtId="0" fontId="10" fillId="7" borderId="45" xfId="0" applyFont="1" applyFill="1" applyBorder="1" applyAlignment="1">
      <alignment horizontal="center"/>
    </xf>
    <xf numFmtId="0" fontId="11" fillId="7" borderId="24" xfId="0" applyFont="1" applyFill="1" applyBorder="1" applyAlignment="1">
      <alignment horizontal="center"/>
    </xf>
    <xf numFmtId="0" fontId="11" fillId="7" borderId="25" xfId="0" applyFont="1" applyFill="1" applyBorder="1" applyAlignment="1">
      <alignment horizontal="center" vertical="center"/>
    </xf>
    <xf numFmtId="171" fontId="11" fillId="7" borderId="25" xfId="0" applyNumberFormat="1" applyFont="1" applyFill="1" applyBorder="1" applyAlignment="1">
      <alignment horizontal="right"/>
    </xf>
    <xf numFmtId="171" fontId="11" fillId="7" borderId="25" xfId="0" applyNumberFormat="1" applyFont="1" applyFill="1" applyBorder="1" applyAlignment="1">
      <alignment/>
    </xf>
    <xf numFmtId="171" fontId="30" fillId="7" borderId="25" xfId="0" applyNumberFormat="1" applyFont="1" applyFill="1" applyBorder="1" applyAlignment="1">
      <alignment/>
    </xf>
    <xf numFmtId="0" fontId="11" fillId="7" borderId="27" xfId="0" applyFont="1" applyFill="1" applyBorder="1" applyAlignment="1">
      <alignment horizontal="center"/>
    </xf>
    <xf numFmtId="0" fontId="10" fillId="7" borderId="24" xfId="0" applyFont="1" applyFill="1" applyBorder="1" applyAlignment="1">
      <alignment horizontal="center"/>
    </xf>
    <xf numFmtId="171" fontId="10" fillId="7" borderId="24" xfId="0" applyNumberFormat="1" applyFont="1" applyFill="1" applyBorder="1" applyAlignment="1">
      <alignment horizontal="right"/>
    </xf>
    <xf numFmtId="171" fontId="10" fillId="7" borderId="24" xfId="0" applyNumberFormat="1" applyFont="1" applyFill="1" applyBorder="1" applyAlignment="1">
      <alignment/>
    </xf>
    <xf numFmtId="171" fontId="45" fillId="7" borderId="24" xfId="0" applyNumberFormat="1" applyFont="1" applyFill="1" applyBorder="1" applyAlignment="1">
      <alignment/>
    </xf>
    <xf numFmtId="0" fontId="29" fillId="7" borderId="24" xfId="0" applyFont="1" applyFill="1" applyBorder="1" applyAlignment="1">
      <alignment wrapText="1"/>
    </xf>
    <xf numFmtId="0" fontId="29" fillId="7" borderId="25" xfId="0" applyFont="1" applyFill="1" applyBorder="1" applyAlignment="1">
      <alignment horizontal="center"/>
    </xf>
    <xf numFmtId="0" fontId="29" fillId="7" borderId="25" xfId="0" applyFont="1" applyFill="1" applyBorder="1" applyAlignment="1">
      <alignment/>
    </xf>
    <xf numFmtId="171" fontId="29" fillId="7" borderId="25" xfId="0" applyNumberFormat="1" applyFont="1" applyFill="1" applyBorder="1" applyAlignment="1">
      <alignment horizontal="right"/>
    </xf>
    <xf numFmtId="171" fontId="29" fillId="7" borderId="25" xfId="0" applyNumberFormat="1" applyFont="1" applyFill="1" applyBorder="1" applyAlignment="1">
      <alignment/>
    </xf>
    <xf numFmtId="171" fontId="37" fillId="7" borderId="25" xfId="0" applyNumberFormat="1" applyFont="1" applyFill="1" applyBorder="1" applyAlignment="1">
      <alignment/>
    </xf>
    <xf numFmtId="0" fontId="29" fillId="7" borderId="27" xfId="0" applyFont="1" applyFill="1" applyBorder="1" applyAlignment="1">
      <alignment horizontal="center"/>
    </xf>
    <xf numFmtId="0" fontId="26" fillId="7" borderId="24" xfId="0" applyFont="1" applyFill="1" applyBorder="1" applyAlignment="1">
      <alignment horizontal="center"/>
    </xf>
    <xf numFmtId="171" fontId="26" fillId="7" borderId="24" xfId="0" applyNumberFormat="1" applyFont="1" applyFill="1" applyBorder="1" applyAlignment="1">
      <alignment horizontal="right"/>
    </xf>
    <xf numFmtId="171" fontId="26" fillId="7" borderId="25" xfId="0" applyNumberFormat="1" applyFont="1" applyFill="1" applyBorder="1" applyAlignment="1">
      <alignment/>
    </xf>
    <xf numFmtId="0" fontId="41" fillId="7" borderId="24" xfId="0" applyFont="1" applyFill="1" applyBorder="1" applyAlignment="1">
      <alignment wrapText="1"/>
    </xf>
    <xf numFmtId="0" fontId="29" fillId="7" borderId="24" xfId="0" applyFont="1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4" fontId="1" fillId="0" borderId="59" xfId="0" applyNumberFormat="1" applyFont="1" applyBorder="1" applyAlignment="1">
      <alignment vertical="center"/>
    </xf>
    <xf numFmtId="169" fontId="1" fillId="0" borderId="59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2" fillId="33" borderId="66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22" fillId="33" borderId="54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49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6" fillId="33" borderId="35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41" xfId="0" applyFont="1" applyFill="1" applyBorder="1" applyAlignment="1">
      <alignment horizontal="center" vertical="center" wrapText="1"/>
    </xf>
    <xf numFmtId="0" fontId="36" fillId="33" borderId="63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9" fillId="33" borderId="34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35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9" fontId="0" fillId="7" borderId="20" xfId="54" applyFont="1" applyFill="1" applyBorder="1" applyAlignment="1">
      <alignment horizontal="center" vertical="center"/>
    </xf>
    <xf numFmtId="9" fontId="0" fillId="7" borderId="21" xfId="54" applyFont="1" applyFill="1" applyBorder="1" applyAlignment="1">
      <alignment horizontal="center" vertical="center"/>
    </xf>
    <xf numFmtId="0" fontId="0" fillId="7" borderId="41" xfId="0" applyFont="1" applyFill="1" applyBorder="1" applyAlignment="1">
      <alignment horizontal="center" vertical="center" wrapText="1"/>
    </xf>
    <xf numFmtId="0" fontId="0" fillId="7" borderId="51" xfId="0" applyFont="1" applyFill="1" applyBorder="1" applyAlignment="1">
      <alignment horizontal="center" vertical="center" wrapText="1"/>
    </xf>
    <xf numFmtId="0" fontId="0" fillId="7" borderId="41" xfId="0" applyFont="1" applyFill="1" applyBorder="1" applyAlignment="1">
      <alignment horizontal="center" vertical="center"/>
    </xf>
    <xf numFmtId="0" fontId="0" fillId="7" borderId="63" xfId="0" applyFont="1" applyFill="1" applyBorder="1" applyAlignment="1">
      <alignment horizontal="center" vertical="center"/>
    </xf>
    <xf numFmtId="0" fontId="0" fillId="7" borderId="51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/>
    </xf>
    <xf numFmtId="0" fontId="0" fillId="7" borderId="47" xfId="0" applyFont="1" applyFill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58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7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0" fontId="20" fillId="33" borderId="49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center" vertical="center" wrapText="1"/>
    </xf>
    <xf numFmtId="0" fontId="20" fillId="33" borderId="54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5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3" fontId="20" fillId="33" borderId="49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3" fontId="20" fillId="33" borderId="53" xfId="0" applyNumberFormat="1" applyFont="1" applyFill="1" applyBorder="1" applyAlignment="1">
      <alignment horizontal="center" vertical="center" wrapText="1"/>
    </xf>
    <xf numFmtId="0" fontId="20" fillId="33" borderId="49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right" vertical="center"/>
    </xf>
    <xf numFmtId="0" fontId="22" fillId="7" borderId="60" xfId="0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22" fillId="7" borderId="70" xfId="0" applyFont="1" applyFill="1" applyBorder="1" applyAlignment="1">
      <alignment horizontal="center" vertical="center" wrapText="1"/>
    </xf>
    <xf numFmtId="0" fontId="22" fillId="7" borderId="63" xfId="0" applyFont="1" applyFill="1" applyBorder="1" applyAlignment="1">
      <alignment horizontal="center" vertical="center" wrapText="1"/>
    </xf>
    <xf numFmtId="0" fontId="22" fillId="7" borderId="51" xfId="0" applyFont="1" applyFill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33" borderId="49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34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7" borderId="64" xfId="0" applyFont="1" applyFill="1" applyBorder="1" applyAlignment="1">
      <alignment horizontal="center" vertical="center" wrapText="1"/>
    </xf>
    <xf numFmtId="0" fontId="22" fillId="7" borderId="65" xfId="0" applyFont="1" applyFill="1" applyBorder="1" applyAlignment="1">
      <alignment horizontal="center" vertical="center" wrapText="1"/>
    </xf>
    <xf numFmtId="0" fontId="22" fillId="7" borderId="47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169" fontId="0" fillId="0" borderId="11" xfId="0" applyNumberFormat="1" applyBorder="1" applyAlignment="1">
      <alignment horizontal="right" vertical="center"/>
    </xf>
    <xf numFmtId="169" fontId="0" fillId="0" borderId="16" xfId="0" applyNumberFormat="1" applyBorder="1" applyAlignment="1">
      <alignment horizontal="right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0" fillId="0" borderId="0" xfId="0" applyAlignment="1">
      <alignment horizontal="center"/>
    </xf>
    <xf numFmtId="4" fontId="0" fillId="0" borderId="19" xfId="0" applyNumberFormat="1" applyBorder="1" applyAlignment="1">
      <alignment horizontal="right" vertical="center"/>
    </xf>
    <xf numFmtId="169" fontId="0" fillId="0" borderId="19" xfId="0" applyNumberFormat="1" applyBorder="1" applyAlignment="1">
      <alignment horizontal="right" vertical="center"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</xdr:row>
      <xdr:rowOff>0</xdr:rowOff>
    </xdr:from>
    <xdr:to>
      <xdr:col>14</xdr:col>
      <xdr:colOff>0</xdr:colOff>
      <xdr:row>99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47700"/>
          <a:ext cx="8353425" cy="1552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3:J102"/>
  <sheetViews>
    <sheetView zoomScalePageLayoutView="0" workbookViewId="0" topLeftCell="A92">
      <selection activeCell="E101" sqref="E101:G102"/>
    </sheetView>
  </sheetViews>
  <sheetFormatPr defaultColWidth="9.140625" defaultRowHeight="12.75"/>
  <cols>
    <col min="1" max="1" width="6.8515625" style="0" customWidth="1"/>
    <col min="2" max="2" width="50.421875" style="0" customWidth="1"/>
    <col min="3" max="3" width="15.421875" style="0" customWidth="1"/>
    <col min="4" max="4" width="15.57421875" style="0" customWidth="1"/>
    <col min="5" max="5" width="14.00390625" style="0" customWidth="1"/>
    <col min="6" max="6" width="13.00390625" style="0" customWidth="1"/>
    <col min="7" max="7" width="11.140625" style="0" customWidth="1"/>
    <col min="10" max="10" width="9.00390625" style="0" customWidth="1"/>
  </cols>
  <sheetData>
    <row r="3" spans="1:7" ht="15.75">
      <c r="A3" s="41"/>
      <c r="B3" s="41"/>
      <c r="C3" s="42"/>
      <c r="D3" s="42"/>
      <c r="E3" s="633" t="s">
        <v>167</v>
      </c>
      <c r="F3" s="632"/>
      <c r="G3" s="43"/>
    </row>
    <row r="4" spans="1:7" ht="15.75">
      <c r="A4" s="41"/>
      <c r="B4" s="41"/>
      <c r="C4" s="41"/>
      <c r="D4" s="41"/>
      <c r="E4" s="41"/>
      <c r="F4" s="44"/>
      <c r="G4" s="44"/>
    </row>
    <row r="5" spans="1:7" ht="20.25">
      <c r="A5" s="752" t="s">
        <v>55</v>
      </c>
      <c r="B5" s="753"/>
      <c r="C5" s="753"/>
      <c r="D5" s="753"/>
      <c r="E5" s="753"/>
      <c r="F5" s="753"/>
      <c r="G5" s="753"/>
    </row>
    <row r="6" spans="1:7" ht="20.25">
      <c r="A6" s="752" t="s">
        <v>256</v>
      </c>
      <c r="B6" s="753"/>
      <c r="C6" s="753"/>
      <c r="D6" s="753"/>
      <c r="E6" s="753"/>
      <c r="F6" s="753"/>
      <c r="G6" s="753"/>
    </row>
    <row r="7" spans="1:7" ht="21" thickBot="1">
      <c r="A7" s="45"/>
      <c r="B7" s="46"/>
      <c r="C7" s="47"/>
      <c r="D7" s="47"/>
      <c r="E7" s="47"/>
      <c r="F7" s="48"/>
      <c r="G7" s="48"/>
    </row>
    <row r="8" spans="1:7" ht="36.75" customHeight="1">
      <c r="A8" s="757" t="s">
        <v>36</v>
      </c>
      <c r="B8" s="759" t="s">
        <v>101</v>
      </c>
      <c r="C8" s="754" t="s">
        <v>165</v>
      </c>
      <c r="D8" s="653"/>
      <c r="E8" s="654" t="s">
        <v>1</v>
      </c>
      <c r="F8" s="655"/>
      <c r="G8" s="656"/>
    </row>
    <row r="9" spans="1:7" ht="17.25" customHeight="1">
      <c r="A9" s="758"/>
      <c r="B9" s="760"/>
      <c r="C9" s="755"/>
      <c r="D9" s="657"/>
      <c r="E9" s="658" t="s">
        <v>102</v>
      </c>
      <c r="F9" s="659"/>
      <c r="G9" s="660" t="s">
        <v>2</v>
      </c>
    </row>
    <row r="10" spans="1:7" ht="29.25" customHeight="1">
      <c r="A10" s="758"/>
      <c r="B10" s="761"/>
      <c r="C10" s="756"/>
      <c r="D10" s="661" t="s">
        <v>38</v>
      </c>
      <c r="E10" s="662" t="s">
        <v>103</v>
      </c>
      <c r="F10" s="663" t="s">
        <v>104</v>
      </c>
      <c r="G10" s="664"/>
    </row>
    <row r="11" spans="1:7" ht="18" customHeight="1">
      <c r="A11" s="169">
        <v>1</v>
      </c>
      <c r="B11" s="165">
        <v>4</v>
      </c>
      <c r="C11" s="130">
        <v>6</v>
      </c>
      <c r="D11" s="130"/>
      <c r="E11" s="130">
        <v>7</v>
      </c>
      <c r="F11" s="131">
        <v>8</v>
      </c>
      <c r="G11" s="189">
        <v>9</v>
      </c>
    </row>
    <row r="12" spans="1:7" ht="16.5" customHeight="1">
      <c r="A12" s="377" t="s">
        <v>48</v>
      </c>
      <c r="B12" s="446" t="s">
        <v>56</v>
      </c>
      <c r="C12" s="260">
        <v>2600</v>
      </c>
      <c r="D12" s="261">
        <v>5940365.82</v>
      </c>
      <c r="E12" s="261">
        <v>5790.69</v>
      </c>
      <c r="F12" s="564">
        <v>5934575.13</v>
      </c>
      <c r="G12" s="378">
        <f>(D12/C12)*100</f>
        <v>228475.60846153848</v>
      </c>
    </row>
    <row r="13" spans="1:10" ht="65.25" customHeight="1">
      <c r="A13" s="57"/>
      <c r="B13" s="615" t="s">
        <v>249</v>
      </c>
      <c r="C13" s="136">
        <v>0</v>
      </c>
      <c r="D13" s="136">
        <v>5934575.13</v>
      </c>
      <c r="E13" s="136">
        <v>0</v>
      </c>
      <c r="F13" s="603">
        <v>5934575.13</v>
      </c>
      <c r="G13" s="192" t="s">
        <v>264</v>
      </c>
      <c r="J13" s="616"/>
    </row>
    <row r="14" spans="1:7" ht="63" customHeight="1">
      <c r="A14" s="447"/>
      <c r="B14" s="448" t="s">
        <v>112</v>
      </c>
      <c r="C14" s="59">
        <v>2600</v>
      </c>
      <c r="D14" s="59">
        <v>5790.69</v>
      </c>
      <c r="E14" s="59">
        <v>5790.69</v>
      </c>
      <c r="F14" s="607"/>
      <c r="G14" s="389">
        <f>(D14/C14)*100</f>
        <v>222.71884615384613</v>
      </c>
    </row>
    <row r="15" spans="1:7" ht="31.5" customHeight="1">
      <c r="A15" s="379">
        <v>400</v>
      </c>
      <c r="B15" s="264" t="s">
        <v>110</v>
      </c>
      <c r="C15" s="260">
        <v>714000</v>
      </c>
      <c r="D15" s="260">
        <v>564044.36</v>
      </c>
      <c r="E15" s="260">
        <v>564044.36</v>
      </c>
      <c r="F15" s="529"/>
      <c r="G15" s="378">
        <f aca="true" t="shared" si="0" ref="G15:G62">(D15/C15)*100</f>
        <v>78.99780952380952</v>
      </c>
    </row>
    <row r="16" spans="1:7" ht="16.5" customHeight="1">
      <c r="A16" s="750"/>
      <c r="B16" s="58" t="s">
        <v>59</v>
      </c>
      <c r="C16" s="59">
        <v>713000</v>
      </c>
      <c r="D16" s="59">
        <v>562689.73</v>
      </c>
      <c r="E16" s="59">
        <v>562689.73</v>
      </c>
      <c r="F16" s="565"/>
      <c r="G16" s="190">
        <f t="shared" si="0"/>
        <v>78.9186157082749</v>
      </c>
    </row>
    <row r="17" spans="1:7" ht="15.75">
      <c r="A17" s="751"/>
      <c r="B17" s="60" t="s">
        <v>60</v>
      </c>
      <c r="C17" s="55">
        <v>1000</v>
      </c>
      <c r="D17" s="55">
        <v>1354.63</v>
      </c>
      <c r="E17" s="55">
        <v>1354.63</v>
      </c>
      <c r="F17" s="528"/>
      <c r="G17" s="191">
        <f t="shared" si="0"/>
        <v>135.463</v>
      </c>
    </row>
    <row r="18" spans="1:7" ht="15.75">
      <c r="A18" s="604">
        <v>600</v>
      </c>
      <c r="B18" s="605" t="s">
        <v>131</v>
      </c>
      <c r="C18" s="606">
        <v>30000</v>
      </c>
      <c r="D18" s="606">
        <v>30000</v>
      </c>
      <c r="E18" s="606"/>
      <c r="F18" s="608">
        <v>30000</v>
      </c>
      <c r="G18" s="441">
        <f t="shared" si="0"/>
        <v>100</v>
      </c>
    </row>
    <row r="19" spans="1:7" ht="61.5" customHeight="1">
      <c r="A19" s="602"/>
      <c r="B19" s="64" t="s">
        <v>268</v>
      </c>
      <c r="C19" s="55">
        <v>30000</v>
      </c>
      <c r="D19" s="55">
        <v>30000</v>
      </c>
      <c r="E19" s="55"/>
      <c r="F19" s="607">
        <v>30000</v>
      </c>
      <c r="G19" s="191">
        <f t="shared" si="0"/>
        <v>100</v>
      </c>
    </row>
    <row r="20" spans="1:7" ht="15.75">
      <c r="A20" s="379">
        <v>700</v>
      </c>
      <c r="B20" s="266" t="s">
        <v>61</v>
      </c>
      <c r="C20" s="260">
        <v>1169151.49</v>
      </c>
      <c r="D20" s="260">
        <v>2242696.44</v>
      </c>
      <c r="E20" s="260">
        <v>295231.44</v>
      </c>
      <c r="F20" s="260">
        <v>1947465</v>
      </c>
      <c r="G20" s="378">
        <f t="shared" si="0"/>
        <v>191.82257040103502</v>
      </c>
    </row>
    <row r="21" spans="1:7" ht="29.25" customHeight="1">
      <c r="A21" s="748"/>
      <c r="B21" s="62" t="s">
        <v>111</v>
      </c>
      <c r="C21" s="54">
        <v>270</v>
      </c>
      <c r="D21" s="54">
        <v>0</v>
      </c>
      <c r="E21" s="54">
        <v>0</v>
      </c>
      <c r="F21" s="201"/>
      <c r="G21" s="192">
        <f t="shared" si="0"/>
        <v>0</v>
      </c>
    </row>
    <row r="22" spans="1:7" ht="78" customHeight="1">
      <c r="A22" s="749"/>
      <c r="B22" s="132" t="s">
        <v>112</v>
      </c>
      <c r="C22" s="59">
        <v>190000</v>
      </c>
      <c r="D22" s="59">
        <v>264162.02</v>
      </c>
      <c r="E22" s="59">
        <v>264162.02</v>
      </c>
      <c r="F22" s="162"/>
      <c r="G22" s="521">
        <f t="shared" si="0"/>
        <v>139.03264210526316</v>
      </c>
    </row>
    <row r="23" spans="1:7" ht="36.75" customHeight="1">
      <c r="A23" s="749"/>
      <c r="B23" s="64" t="s">
        <v>113</v>
      </c>
      <c r="C23" s="55">
        <v>800000</v>
      </c>
      <c r="D23" s="55">
        <v>1801935</v>
      </c>
      <c r="E23" s="55"/>
      <c r="F23" s="146">
        <v>1801935</v>
      </c>
      <c r="G23" s="191">
        <f t="shared" si="0"/>
        <v>225.241875</v>
      </c>
    </row>
    <row r="24" spans="1:7" ht="22.5" customHeight="1">
      <c r="A24" s="749"/>
      <c r="B24" s="64" t="s">
        <v>217</v>
      </c>
      <c r="C24" s="55">
        <v>560</v>
      </c>
      <c r="D24" s="55">
        <v>560</v>
      </c>
      <c r="E24" s="55"/>
      <c r="F24" s="146">
        <v>560</v>
      </c>
      <c r="G24" s="191">
        <v>0</v>
      </c>
    </row>
    <row r="25" spans="1:7" ht="16.5" customHeight="1">
      <c r="A25" s="749"/>
      <c r="B25" s="60" t="s">
        <v>210</v>
      </c>
      <c r="C25" s="55">
        <v>28168.28</v>
      </c>
      <c r="D25" s="55">
        <v>25745.21</v>
      </c>
      <c r="E25" s="55">
        <v>25745.21</v>
      </c>
      <c r="F25" s="220"/>
      <c r="G25" s="191">
        <f t="shared" si="0"/>
        <v>91.39787732868318</v>
      </c>
    </row>
    <row r="26" spans="1:7" ht="78.75" customHeight="1">
      <c r="A26" s="749"/>
      <c r="B26" s="64" t="s">
        <v>270</v>
      </c>
      <c r="C26" s="55">
        <v>144829</v>
      </c>
      <c r="D26" s="55">
        <v>144970</v>
      </c>
      <c r="E26" s="55"/>
      <c r="F26" s="609">
        <v>144970</v>
      </c>
      <c r="G26" s="191">
        <f t="shared" si="0"/>
        <v>100.09735619247526</v>
      </c>
    </row>
    <row r="27" spans="1:7" ht="16.5" customHeight="1">
      <c r="A27" s="749"/>
      <c r="B27" s="64" t="s">
        <v>59</v>
      </c>
      <c r="C27" s="55">
        <v>5324.21</v>
      </c>
      <c r="D27" s="55">
        <v>5324.21</v>
      </c>
      <c r="E27" s="55">
        <v>5324.21</v>
      </c>
      <c r="F27" s="609"/>
      <c r="G27" s="191">
        <f>(D27/C27)*100</f>
        <v>100</v>
      </c>
    </row>
    <row r="28" spans="1:7" ht="16.5" customHeight="1">
      <c r="A28" s="379">
        <v>750</v>
      </c>
      <c r="B28" s="266" t="s">
        <v>114</v>
      </c>
      <c r="C28" s="260">
        <v>21261.62</v>
      </c>
      <c r="D28" s="260">
        <v>51499.74</v>
      </c>
      <c r="E28" s="260">
        <v>51499.74</v>
      </c>
      <c r="F28" s="219"/>
      <c r="G28" s="378">
        <f>(D28/C28)*100</f>
        <v>242.21926645288553</v>
      </c>
    </row>
    <row r="29" spans="1:7" ht="33" customHeight="1">
      <c r="A29" s="134"/>
      <c r="B29" s="630" t="s">
        <v>271</v>
      </c>
      <c r="C29" s="141">
        <v>0</v>
      </c>
      <c r="D29" s="141">
        <v>50</v>
      </c>
      <c r="E29" s="141">
        <v>50</v>
      </c>
      <c r="F29" s="164"/>
      <c r="G29" s="191" t="s">
        <v>264</v>
      </c>
    </row>
    <row r="30" spans="1:7" ht="17.25" customHeight="1">
      <c r="A30" s="177"/>
      <c r="B30" s="629" t="s">
        <v>59</v>
      </c>
      <c r="C30" s="141">
        <v>0</v>
      </c>
      <c r="D30" s="141">
        <v>4973.02</v>
      </c>
      <c r="E30" s="141">
        <v>4973.02</v>
      </c>
      <c r="F30" s="164"/>
      <c r="G30" s="191" t="s">
        <v>264</v>
      </c>
    </row>
    <row r="31" spans="1:7" ht="46.5" customHeight="1">
      <c r="A31" s="177"/>
      <c r="B31" s="172" t="s">
        <v>115</v>
      </c>
      <c r="C31" s="136">
        <v>10</v>
      </c>
      <c r="D31" s="444">
        <v>27.9</v>
      </c>
      <c r="E31" s="444">
        <v>27.9</v>
      </c>
      <c r="F31" s="223"/>
      <c r="G31" s="191">
        <f t="shared" si="0"/>
        <v>279</v>
      </c>
    </row>
    <row r="32" spans="1:7" ht="33.75" customHeight="1">
      <c r="A32" s="177"/>
      <c r="B32" s="172" t="s">
        <v>58</v>
      </c>
      <c r="C32" s="136">
        <v>21251.62</v>
      </c>
      <c r="D32" s="444">
        <v>46448.82</v>
      </c>
      <c r="E32" s="444">
        <v>46448.82</v>
      </c>
      <c r="F32" s="223"/>
      <c r="G32" s="191">
        <f t="shared" si="0"/>
        <v>218.56601990812936</v>
      </c>
    </row>
    <row r="33" spans="1:7" ht="19.5" customHeight="1">
      <c r="A33" s="433">
        <v>754</v>
      </c>
      <c r="B33" s="610" t="s">
        <v>84</v>
      </c>
      <c r="C33" s="261">
        <v>10000</v>
      </c>
      <c r="D33" s="611">
        <v>10000</v>
      </c>
      <c r="E33" s="611"/>
      <c r="F33" s="612">
        <v>10000</v>
      </c>
      <c r="G33" s="191">
        <f t="shared" si="0"/>
        <v>100</v>
      </c>
    </row>
    <row r="34" spans="1:7" ht="45.75" customHeight="1">
      <c r="A34" s="433"/>
      <c r="B34" s="628" t="s">
        <v>269</v>
      </c>
      <c r="C34" s="136">
        <v>10000</v>
      </c>
      <c r="D34" s="444">
        <v>10000</v>
      </c>
      <c r="E34" s="444"/>
      <c r="F34" s="613">
        <v>10000</v>
      </c>
      <c r="G34" s="191">
        <f t="shared" si="0"/>
        <v>100</v>
      </c>
    </row>
    <row r="35" spans="1:7" ht="54" customHeight="1">
      <c r="A35" s="433">
        <v>756</v>
      </c>
      <c r="B35" s="268" t="s">
        <v>116</v>
      </c>
      <c r="C35" s="260" t="s">
        <v>283</v>
      </c>
      <c r="D35" s="260">
        <v>7503769.23</v>
      </c>
      <c r="E35" s="260">
        <v>7503769.23</v>
      </c>
      <c r="F35" s="219"/>
      <c r="G35" s="389">
        <v>100.9</v>
      </c>
    </row>
    <row r="36" spans="1:7" ht="15.75" customHeight="1">
      <c r="A36" s="134"/>
      <c r="B36" s="51" t="s">
        <v>69</v>
      </c>
      <c r="C36" s="59">
        <v>3825793</v>
      </c>
      <c r="D36" s="59">
        <v>3719615</v>
      </c>
      <c r="E36" s="59">
        <v>3719615</v>
      </c>
      <c r="F36" s="202"/>
      <c r="G36" s="190">
        <f t="shared" si="0"/>
        <v>97.22467995524066</v>
      </c>
    </row>
    <row r="37" spans="1:7" ht="17.25" customHeight="1">
      <c r="A37" s="134"/>
      <c r="B37" s="58" t="s">
        <v>121</v>
      </c>
      <c r="C37" s="54">
        <v>19800</v>
      </c>
      <c r="D37" s="54">
        <v>21830.3</v>
      </c>
      <c r="E37" s="54">
        <v>21830.3</v>
      </c>
      <c r="F37" s="219"/>
      <c r="G37" s="192">
        <f t="shared" si="0"/>
        <v>110.25404040404041</v>
      </c>
    </row>
    <row r="38" spans="1:7" ht="15.75" customHeight="1">
      <c r="A38" s="179"/>
      <c r="B38" s="53" t="s">
        <v>64</v>
      </c>
      <c r="C38" s="54">
        <v>2038000</v>
      </c>
      <c r="D38" s="54">
        <v>2187638.66</v>
      </c>
      <c r="E38" s="54">
        <v>2187638.66</v>
      </c>
      <c r="F38" s="160"/>
      <c r="G38" s="192">
        <f t="shared" si="0"/>
        <v>107.34242688910697</v>
      </c>
    </row>
    <row r="39" spans="1:7" ht="15.75" customHeight="1">
      <c r="A39" s="175"/>
      <c r="B39" s="58" t="s">
        <v>65</v>
      </c>
      <c r="C39" s="59">
        <v>631300</v>
      </c>
      <c r="D39" s="59">
        <v>687087.06</v>
      </c>
      <c r="E39" s="59">
        <v>687087.06</v>
      </c>
      <c r="F39" s="162"/>
      <c r="G39" s="192">
        <f t="shared" si="0"/>
        <v>108.83685411056551</v>
      </c>
    </row>
    <row r="40" spans="1:7" ht="15.75" customHeight="1">
      <c r="A40" s="175"/>
      <c r="B40" s="53" t="s">
        <v>66</v>
      </c>
      <c r="C40" s="54">
        <v>47700</v>
      </c>
      <c r="D40" s="54">
        <v>61971.57</v>
      </c>
      <c r="E40" s="54">
        <v>61971.57</v>
      </c>
      <c r="F40" s="160"/>
      <c r="G40" s="192">
        <f t="shared" si="0"/>
        <v>129.91943396226415</v>
      </c>
    </row>
    <row r="41" spans="1:7" ht="15.75">
      <c r="A41" s="175"/>
      <c r="B41" s="51" t="s">
        <v>67</v>
      </c>
      <c r="C41" s="52">
        <v>175839</v>
      </c>
      <c r="D41" s="52">
        <v>190343.5</v>
      </c>
      <c r="E41" s="52">
        <v>190343.5</v>
      </c>
      <c r="F41" s="161"/>
      <c r="G41" s="192">
        <f t="shared" si="0"/>
        <v>108.24873890320121</v>
      </c>
    </row>
    <row r="42" spans="1:7" ht="31.5">
      <c r="A42" s="175"/>
      <c r="B42" s="64" t="s">
        <v>117</v>
      </c>
      <c r="C42" s="54">
        <v>25000</v>
      </c>
      <c r="D42" s="54">
        <v>22789.05</v>
      </c>
      <c r="E42" s="54">
        <v>22789.05</v>
      </c>
      <c r="F42" s="161"/>
      <c r="G42" s="192">
        <f t="shared" si="0"/>
        <v>91.1562</v>
      </c>
    </row>
    <row r="43" spans="1:7" ht="15.75">
      <c r="A43" s="175"/>
      <c r="B43" s="53" t="s">
        <v>68</v>
      </c>
      <c r="C43" s="54">
        <v>129000</v>
      </c>
      <c r="D43" s="54">
        <v>86458</v>
      </c>
      <c r="E43" s="54">
        <v>86458</v>
      </c>
      <c r="F43" s="161"/>
      <c r="G43" s="192">
        <f t="shared" si="0"/>
        <v>67.02170542635659</v>
      </c>
    </row>
    <row r="44" spans="1:7" ht="15.75">
      <c r="A44" s="175"/>
      <c r="B44" s="53" t="s">
        <v>211</v>
      </c>
      <c r="C44" s="54">
        <v>42000</v>
      </c>
      <c r="D44" s="54">
        <v>31663.14</v>
      </c>
      <c r="E44" s="54">
        <v>31663.14</v>
      </c>
      <c r="F44" s="161"/>
      <c r="G44" s="449">
        <f t="shared" si="0"/>
        <v>75.38842857142856</v>
      </c>
    </row>
    <row r="45" spans="1:7" ht="16.5" thickBot="1">
      <c r="A45" s="175"/>
      <c r="B45" s="60" t="s">
        <v>119</v>
      </c>
      <c r="C45" s="54">
        <v>6300</v>
      </c>
      <c r="D45" s="54">
        <v>8311</v>
      </c>
      <c r="E45" s="54">
        <v>8311</v>
      </c>
      <c r="F45" s="161"/>
      <c r="G45" s="192">
        <f t="shared" si="0"/>
        <v>131.92063492063494</v>
      </c>
    </row>
    <row r="46" spans="1:7" ht="31.5">
      <c r="A46" s="384"/>
      <c r="B46" s="385" t="s">
        <v>120</v>
      </c>
      <c r="C46" s="386">
        <v>72800</v>
      </c>
      <c r="D46" s="386">
        <v>68747.7</v>
      </c>
      <c r="E46" s="386">
        <v>68747.7</v>
      </c>
      <c r="F46" s="387"/>
      <c r="G46" s="383">
        <f t="shared" si="0"/>
        <v>94.43365384615385</v>
      </c>
    </row>
    <row r="47" spans="1:7" ht="31.5">
      <c r="A47" s="175"/>
      <c r="B47" s="63" t="s">
        <v>182</v>
      </c>
      <c r="C47" s="52">
        <v>79073.6</v>
      </c>
      <c r="D47" s="52">
        <v>90427.06</v>
      </c>
      <c r="E47" s="52">
        <v>90427.06</v>
      </c>
      <c r="F47" s="161"/>
      <c r="G47" s="190">
        <f t="shared" si="0"/>
        <v>114.3580917019081</v>
      </c>
    </row>
    <row r="48" spans="1:7" ht="15.75">
      <c r="A48" s="175"/>
      <c r="B48" s="53" t="s">
        <v>118</v>
      </c>
      <c r="C48" s="59">
        <v>326381</v>
      </c>
      <c r="D48" s="59">
        <v>308376.17</v>
      </c>
      <c r="E48" s="59">
        <v>308376.17</v>
      </c>
      <c r="F48" s="161"/>
      <c r="G48" s="190">
        <f t="shared" si="0"/>
        <v>94.48349321804884</v>
      </c>
    </row>
    <row r="49" spans="1:7" ht="15.75">
      <c r="A49" s="175"/>
      <c r="B49" s="60" t="s">
        <v>58</v>
      </c>
      <c r="C49" s="54">
        <v>0</v>
      </c>
      <c r="D49" s="54">
        <v>300</v>
      </c>
      <c r="E49" s="54">
        <v>300</v>
      </c>
      <c r="F49" s="162"/>
      <c r="G49" s="195" t="s">
        <v>264</v>
      </c>
    </row>
    <row r="50" spans="1:7" ht="31.5">
      <c r="A50" s="175"/>
      <c r="B50" s="64" t="s">
        <v>63</v>
      </c>
      <c r="C50" s="55">
        <v>15000</v>
      </c>
      <c r="D50" s="55">
        <v>18211.02</v>
      </c>
      <c r="E50" s="55">
        <v>18211.02</v>
      </c>
      <c r="F50" s="163"/>
      <c r="G50" s="191">
        <f t="shared" si="0"/>
        <v>121.40679999999999</v>
      </c>
    </row>
    <row r="51" spans="1:7" ht="18" customHeight="1">
      <c r="A51" s="379">
        <v>758</v>
      </c>
      <c r="B51" s="266" t="s">
        <v>70</v>
      </c>
      <c r="C51" s="260">
        <v>10855951.76</v>
      </c>
      <c r="D51" s="260">
        <v>10871624.96</v>
      </c>
      <c r="E51" s="260">
        <v>10827893.48</v>
      </c>
      <c r="F51" s="529">
        <v>43731.48</v>
      </c>
      <c r="G51" s="378">
        <f t="shared" si="0"/>
        <v>100.1443742598208</v>
      </c>
    </row>
    <row r="52" spans="1:7" ht="15.75" customHeight="1">
      <c r="A52" s="178"/>
      <c r="B52" s="58" t="s">
        <v>60</v>
      </c>
      <c r="C52" s="52">
        <v>100000</v>
      </c>
      <c r="D52" s="52">
        <v>115673.2</v>
      </c>
      <c r="E52" s="52">
        <v>115673.2</v>
      </c>
      <c r="F52" s="614"/>
      <c r="G52" s="190">
        <f t="shared" si="0"/>
        <v>115.67319999999998</v>
      </c>
    </row>
    <row r="53" spans="1:7" ht="16.5" customHeight="1">
      <c r="A53" s="175"/>
      <c r="B53" s="53" t="s">
        <v>71</v>
      </c>
      <c r="C53" s="52">
        <v>10642293</v>
      </c>
      <c r="D53" s="52">
        <v>10642293</v>
      </c>
      <c r="E53" s="52">
        <v>10642293</v>
      </c>
      <c r="F53" s="565"/>
      <c r="G53" s="190">
        <f t="shared" si="0"/>
        <v>100</v>
      </c>
    </row>
    <row r="54" spans="1:7" ht="16.5" customHeight="1">
      <c r="A54" s="175"/>
      <c r="B54" s="60" t="s">
        <v>272</v>
      </c>
      <c r="C54" s="59">
        <v>21714</v>
      </c>
      <c r="D54" s="59">
        <v>21714</v>
      </c>
      <c r="E54" s="59">
        <v>21714</v>
      </c>
      <c r="F54" s="528"/>
      <c r="G54" s="195">
        <f t="shared" si="0"/>
        <v>100</v>
      </c>
    </row>
    <row r="55" spans="1:7" ht="33.75" customHeight="1">
      <c r="A55" s="175"/>
      <c r="B55" s="62" t="s">
        <v>123</v>
      </c>
      <c r="C55" s="54">
        <v>46221.64</v>
      </c>
      <c r="D55" s="54">
        <v>46221.64</v>
      </c>
      <c r="E55" s="54">
        <v>46221.64</v>
      </c>
      <c r="F55" s="528"/>
      <c r="G55" s="192">
        <f t="shared" si="0"/>
        <v>100</v>
      </c>
    </row>
    <row r="56" spans="1:7" ht="49.5" customHeight="1">
      <c r="A56" s="175"/>
      <c r="B56" s="64" t="s">
        <v>273</v>
      </c>
      <c r="C56" s="54">
        <v>43731.47</v>
      </c>
      <c r="D56" s="54">
        <v>43731.47</v>
      </c>
      <c r="E56" s="54"/>
      <c r="F56" s="528">
        <v>43731.47</v>
      </c>
      <c r="G56" s="192">
        <f t="shared" si="0"/>
        <v>100</v>
      </c>
    </row>
    <row r="57" spans="1:7" ht="48" customHeight="1">
      <c r="A57" s="175"/>
      <c r="B57" s="631" t="s">
        <v>274</v>
      </c>
      <c r="C57" s="59">
        <v>0.01</v>
      </c>
      <c r="D57" s="59">
        <v>0.01</v>
      </c>
      <c r="E57" s="59"/>
      <c r="F57" s="607">
        <v>0.01</v>
      </c>
      <c r="G57" s="195">
        <f t="shared" si="0"/>
        <v>100</v>
      </c>
    </row>
    <row r="58" spans="1:7" ht="31.5">
      <c r="A58" s="175"/>
      <c r="B58" s="64" t="s">
        <v>72</v>
      </c>
      <c r="C58" s="55">
        <v>1991.64</v>
      </c>
      <c r="D58" s="55">
        <v>1991.64</v>
      </c>
      <c r="E58" s="55">
        <v>1991.64</v>
      </c>
      <c r="F58" s="225"/>
      <c r="G58" s="191">
        <f t="shared" si="0"/>
        <v>100</v>
      </c>
    </row>
    <row r="59" spans="1:7" ht="16.5" customHeight="1">
      <c r="A59" s="379">
        <v>801</v>
      </c>
      <c r="B59" s="266" t="s">
        <v>52</v>
      </c>
      <c r="C59" s="450">
        <v>802992.97</v>
      </c>
      <c r="D59" s="451">
        <v>512917.04</v>
      </c>
      <c r="E59" s="451">
        <v>146229.75</v>
      </c>
      <c r="F59" s="529">
        <v>366687.29</v>
      </c>
      <c r="G59" s="378">
        <f t="shared" si="0"/>
        <v>63.87565759137344</v>
      </c>
    </row>
    <row r="60" spans="1:7" ht="16.5" customHeight="1">
      <c r="A60" s="134"/>
      <c r="B60" s="132" t="s">
        <v>105</v>
      </c>
      <c r="C60" s="269">
        <v>66000</v>
      </c>
      <c r="D60" s="270">
        <v>50086.5</v>
      </c>
      <c r="E60" s="270">
        <v>50086.5</v>
      </c>
      <c r="F60" s="202"/>
      <c r="G60" s="271">
        <f t="shared" si="0"/>
        <v>75.88863636363637</v>
      </c>
    </row>
    <row r="61" spans="1:7" ht="78.75">
      <c r="A61" s="178"/>
      <c r="B61" s="62" t="s">
        <v>122</v>
      </c>
      <c r="C61" s="54">
        <v>4000</v>
      </c>
      <c r="D61" s="54">
        <v>4369.32</v>
      </c>
      <c r="E61" s="54">
        <v>4369.32</v>
      </c>
      <c r="F61" s="201"/>
      <c r="G61" s="192">
        <f t="shared" si="0"/>
        <v>109.233</v>
      </c>
    </row>
    <row r="62" spans="1:7" ht="16.5" customHeight="1">
      <c r="A62" s="175"/>
      <c r="B62" s="62" t="s">
        <v>59</v>
      </c>
      <c r="C62" s="54">
        <v>170500</v>
      </c>
      <c r="D62" s="54">
        <v>86247</v>
      </c>
      <c r="E62" s="54">
        <v>86247</v>
      </c>
      <c r="F62" s="161"/>
      <c r="G62" s="192">
        <f t="shared" si="0"/>
        <v>50.58475073313783</v>
      </c>
    </row>
    <row r="63" spans="1:7" ht="15.75">
      <c r="A63" s="175"/>
      <c r="B63" s="58" t="s">
        <v>60</v>
      </c>
      <c r="C63" s="59">
        <v>8000</v>
      </c>
      <c r="D63" s="59">
        <v>5526.93</v>
      </c>
      <c r="E63" s="59">
        <v>5526.93</v>
      </c>
      <c r="F63" s="162"/>
      <c r="G63" s="191">
        <f aca="true" t="shared" si="1" ref="G63:G96">(D63/C63)*100</f>
        <v>69.086625</v>
      </c>
    </row>
    <row r="64" spans="1:7" ht="65.25" customHeight="1">
      <c r="A64" s="175"/>
      <c r="B64" s="62" t="s">
        <v>249</v>
      </c>
      <c r="C64" s="54">
        <v>554492.97</v>
      </c>
      <c r="D64" s="54">
        <v>366687.29</v>
      </c>
      <c r="E64" s="54">
        <v>0</v>
      </c>
      <c r="F64" s="528">
        <v>366687.29</v>
      </c>
      <c r="G64" s="191">
        <f t="shared" si="1"/>
        <v>66.13019638463587</v>
      </c>
    </row>
    <row r="65" spans="1:7" ht="16.5" customHeight="1">
      <c r="A65" s="379">
        <v>852</v>
      </c>
      <c r="B65" s="266" t="s">
        <v>74</v>
      </c>
      <c r="C65" s="260">
        <v>547453</v>
      </c>
      <c r="D65" s="260">
        <v>541294.28</v>
      </c>
      <c r="E65" s="260">
        <v>541294.48</v>
      </c>
      <c r="F65" s="219"/>
      <c r="G65" s="390">
        <f t="shared" si="1"/>
        <v>98.87502306134043</v>
      </c>
    </row>
    <row r="66" spans="1:7" ht="16.5" customHeight="1">
      <c r="A66" s="134"/>
      <c r="B66" s="65" t="s">
        <v>58</v>
      </c>
      <c r="C66" s="260">
        <v>0</v>
      </c>
      <c r="D66" s="136">
        <v>413</v>
      </c>
      <c r="E66" s="136">
        <v>413</v>
      </c>
      <c r="F66" s="223"/>
      <c r="G66" s="190" t="s">
        <v>264</v>
      </c>
    </row>
    <row r="67" spans="1:7" ht="16.5" customHeight="1">
      <c r="A67" s="134"/>
      <c r="B67" s="65" t="s">
        <v>212</v>
      </c>
      <c r="C67" s="136">
        <v>0</v>
      </c>
      <c r="D67" s="136">
        <v>35.2</v>
      </c>
      <c r="E67" s="136">
        <v>35.2</v>
      </c>
      <c r="F67" s="223"/>
      <c r="G67" s="190" t="s">
        <v>264</v>
      </c>
    </row>
    <row r="68" spans="1:7" ht="16.5" customHeight="1">
      <c r="A68" s="134"/>
      <c r="B68" s="51" t="s">
        <v>59</v>
      </c>
      <c r="C68" s="59">
        <v>14300</v>
      </c>
      <c r="D68" s="138">
        <v>14178.3</v>
      </c>
      <c r="E68" s="138">
        <v>14178.3</v>
      </c>
      <c r="F68" s="202"/>
      <c r="G68" s="190">
        <f t="shared" si="1"/>
        <v>99.14895104895103</v>
      </c>
    </row>
    <row r="69" spans="1:7" ht="16.5" customHeight="1">
      <c r="A69" s="134"/>
      <c r="B69" s="53" t="s">
        <v>60</v>
      </c>
      <c r="C69" s="54">
        <v>3700</v>
      </c>
      <c r="D69" s="136">
        <v>5865.56</v>
      </c>
      <c r="E69" s="136">
        <v>5865.56</v>
      </c>
      <c r="F69" s="219"/>
      <c r="G69" s="192">
        <f t="shared" si="1"/>
        <v>158.52864864864867</v>
      </c>
    </row>
    <row r="70" spans="1:7" ht="65.25" customHeight="1">
      <c r="A70" s="134"/>
      <c r="B70" s="132" t="s">
        <v>219</v>
      </c>
      <c r="C70" s="52">
        <v>49920</v>
      </c>
      <c r="D70" s="141">
        <v>41306.46</v>
      </c>
      <c r="E70" s="141">
        <v>41306.46</v>
      </c>
      <c r="F70" s="531"/>
      <c r="G70" s="190">
        <f t="shared" si="1"/>
        <v>82.7453125</v>
      </c>
    </row>
    <row r="71" spans="1:7" ht="33" customHeight="1">
      <c r="A71" s="177"/>
      <c r="B71" s="62" t="s">
        <v>123</v>
      </c>
      <c r="C71" s="52">
        <v>462571</v>
      </c>
      <c r="D71" s="52">
        <v>461743.68</v>
      </c>
      <c r="E71" s="52">
        <v>461743.68</v>
      </c>
      <c r="F71" s="161"/>
      <c r="G71" s="190">
        <f t="shared" si="1"/>
        <v>99.82114745628239</v>
      </c>
    </row>
    <row r="72" spans="1:7" ht="45" customHeight="1">
      <c r="A72" s="177"/>
      <c r="B72" s="172" t="s">
        <v>115</v>
      </c>
      <c r="C72" s="55">
        <v>16962</v>
      </c>
      <c r="D72" s="272">
        <v>17752.08</v>
      </c>
      <c r="E72" s="272">
        <v>17752.08</v>
      </c>
      <c r="F72" s="273"/>
      <c r="G72" s="191">
        <f t="shared" si="1"/>
        <v>104.65794128050938</v>
      </c>
    </row>
    <row r="73" spans="1:7" ht="16.5" customHeight="1">
      <c r="A73" s="377">
        <v>853</v>
      </c>
      <c r="B73" s="265" t="s">
        <v>197</v>
      </c>
      <c r="C73" s="261">
        <v>73935.95</v>
      </c>
      <c r="D73" s="261">
        <v>73933.35</v>
      </c>
      <c r="E73" s="261">
        <v>73933.35</v>
      </c>
      <c r="F73" s="262"/>
      <c r="G73" s="378">
        <f t="shared" si="1"/>
        <v>99.99648344276365</v>
      </c>
    </row>
    <row r="74" spans="1:7" ht="65.25" customHeight="1">
      <c r="A74" s="178"/>
      <c r="B74" s="132" t="s">
        <v>219</v>
      </c>
      <c r="C74" s="59">
        <v>73935.95</v>
      </c>
      <c r="D74" s="59">
        <v>73933.35</v>
      </c>
      <c r="E74" s="59">
        <v>73933.35</v>
      </c>
      <c r="F74" s="162"/>
      <c r="G74" s="195">
        <f t="shared" si="1"/>
        <v>99.99648344276365</v>
      </c>
    </row>
    <row r="75" spans="1:7" ht="16.5" customHeight="1">
      <c r="A75" s="377">
        <v>854</v>
      </c>
      <c r="B75" s="274" t="s">
        <v>124</v>
      </c>
      <c r="C75" s="261">
        <v>73885</v>
      </c>
      <c r="D75" s="261">
        <v>73884.9</v>
      </c>
      <c r="E75" s="261">
        <v>73884.9</v>
      </c>
      <c r="F75" s="262"/>
      <c r="G75" s="378">
        <f t="shared" si="1"/>
        <v>99.99986465453068</v>
      </c>
    </row>
    <row r="76" spans="1:7" ht="31.5" customHeight="1">
      <c r="A76" s="175"/>
      <c r="B76" s="132" t="s">
        <v>123</v>
      </c>
      <c r="C76" s="133">
        <v>73885</v>
      </c>
      <c r="D76" s="133">
        <v>73884.9</v>
      </c>
      <c r="E76" s="133">
        <v>73884.9</v>
      </c>
      <c r="F76" s="162"/>
      <c r="G76" s="195">
        <f t="shared" si="1"/>
        <v>99.99986465453068</v>
      </c>
    </row>
    <row r="77" spans="1:7" ht="18" customHeight="1">
      <c r="A77" s="377">
        <v>900</v>
      </c>
      <c r="B77" s="274" t="s">
        <v>156</v>
      </c>
      <c r="C77" s="261">
        <v>66290.66</v>
      </c>
      <c r="D77" s="261">
        <v>84120.95</v>
      </c>
      <c r="E77" s="261">
        <v>84120.95</v>
      </c>
      <c r="F77" s="262"/>
      <c r="G77" s="378">
        <f t="shared" si="1"/>
        <v>126.89713754547019</v>
      </c>
    </row>
    <row r="78" spans="1:7" ht="18" customHeight="1">
      <c r="A78" s="57"/>
      <c r="B78" s="460" t="s">
        <v>59</v>
      </c>
      <c r="C78" s="136">
        <v>11940.66</v>
      </c>
      <c r="D78" s="136">
        <v>42146.22</v>
      </c>
      <c r="E78" s="136">
        <v>42146.22</v>
      </c>
      <c r="F78" s="223"/>
      <c r="G78" s="192">
        <f t="shared" si="1"/>
        <v>352.96390651773015</v>
      </c>
    </row>
    <row r="79" spans="1:7" ht="66.75" customHeight="1">
      <c r="A79" s="57"/>
      <c r="B79" s="460" t="s">
        <v>275</v>
      </c>
      <c r="C79" s="136">
        <v>44850</v>
      </c>
      <c r="D79" s="136">
        <v>33547.5</v>
      </c>
      <c r="E79" s="136">
        <v>33547.5</v>
      </c>
      <c r="F79" s="223"/>
      <c r="G79" s="192">
        <f t="shared" si="1"/>
        <v>74.79933110367894</v>
      </c>
    </row>
    <row r="80" spans="1:7" ht="17.25" customHeight="1">
      <c r="A80" s="175"/>
      <c r="B80" s="62" t="s">
        <v>212</v>
      </c>
      <c r="C80" s="54">
        <v>9500</v>
      </c>
      <c r="D80" s="54">
        <v>8427.23</v>
      </c>
      <c r="E80" s="54">
        <v>8427.23</v>
      </c>
      <c r="F80" s="201"/>
      <c r="G80" s="192">
        <f t="shared" si="1"/>
        <v>88.70768421052631</v>
      </c>
    </row>
    <row r="81" spans="1:7" ht="18" customHeight="1">
      <c r="A81" s="377">
        <v>926</v>
      </c>
      <c r="B81" s="266" t="s">
        <v>209</v>
      </c>
      <c r="C81" s="260">
        <v>198972</v>
      </c>
      <c r="D81" s="260">
        <v>197453</v>
      </c>
      <c r="E81" s="260">
        <v>1581</v>
      </c>
      <c r="F81" s="529">
        <v>195872</v>
      </c>
      <c r="G81" s="378">
        <f t="shared" si="1"/>
        <v>99.23657600064331</v>
      </c>
    </row>
    <row r="82" spans="1:7" ht="63.75" customHeight="1">
      <c r="A82" s="57"/>
      <c r="B82" s="62" t="s">
        <v>249</v>
      </c>
      <c r="C82" s="136">
        <v>195872</v>
      </c>
      <c r="D82" s="272">
        <v>195872</v>
      </c>
      <c r="E82" s="260"/>
      <c r="F82" s="613">
        <v>195872</v>
      </c>
      <c r="G82" s="192">
        <f t="shared" si="1"/>
        <v>100</v>
      </c>
    </row>
    <row r="83" spans="1:7" ht="16.5" thickBot="1">
      <c r="A83" s="176"/>
      <c r="B83" s="58" t="s">
        <v>58</v>
      </c>
      <c r="C83" s="59">
        <v>3100</v>
      </c>
      <c r="D83" s="55">
        <v>1581</v>
      </c>
      <c r="E83" s="147">
        <v>1581</v>
      </c>
      <c r="F83" s="162"/>
      <c r="G83" s="195">
        <f t="shared" si="1"/>
        <v>51</v>
      </c>
    </row>
    <row r="84" spans="1:7" ht="18.75" customHeight="1" thickBot="1">
      <c r="A84" s="710"/>
      <c r="B84" s="711" t="s">
        <v>79</v>
      </c>
      <c r="C84" s="712"/>
      <c r="D84" s="713"/>
      <c r="E84" s="714"/>
      <c r="F84" s="715"/>
      <c r="G84" s="716"/>
    </row>
    <row r="85" spans="1:7" ht="15.75">
      <c r="A85" s="388" t="s">
        <v>48</v>
      </c>
      <c r="B85" s="276" t="s">
        <v>56</v>
      </c>
      <c r="C85" s="253">
        <v>284435.81</v>
      </c>
      <c r="D85" s="253">
        <v>284435.81</v>
      </c>
      <c r="E85" s="253">
        <v>284435.81</v>
      </c>
      <c r="F85" s="173"/>
      <c r="G85" s="389">
        <f t="shared" si="1"/>
        <v>100</v>
      </c>
    </row>
    <row r="86" spans="1:7" ht="63" customHeight="1">
      <c r="A86" s="143"/>
      <c r="B86" s="76" t="s">
        <v>80</v>
      </c>
      <c r="C86" s="59">
        <v>284435.81</v>
      </c>
      <c r="D86" s="59">
        <v>284435.81</v>
      </c>
      <c r="E86" s="59">
        <v>284435.81</v>
      </c>
      <c r="F86" s="162"/>
      <c r="G86" s="195">
        <f t="shared" si="1"/>
        <v>100</v>
      </c>
    </row>
    <row r="87" spans="1:7" ht="19.5" customHeight="1">
      <c r="A87" s="377">
        <v>750</v>
      </c>
      <c r="B87" s="265" t="s">
        <v>81</v>
      </c>
      <c r="C87" s="261">
        <v>90463</v>
      </c>
      <c r="D87" s="261">
        <v>90463</v>
      </c>
      <c r="E87" s="261">
        <v>90463</v>
      </c>
      <c r="F87" s="219"/>
      <c r="G87" s="378">
        <f t="shared" si="1"/>
        <v>100</v>
      </c>
    </row>
    <row r="88" spans="1:7" ht="51" customHeight="1">
      <c r="A88" s="175"/>
      <c r="B88" s="76" t="s">
        <v>80</v>
      </c>
      <c r="C88" s="139">
        <v>90463</v>
      </c>
      <c r="D88" s="139">
        <v>90463</v>
      </c>
      <c r="E88" s="139">
        <v>90463</v>
      </c>
      <c r="F88" s="162"/>
      <c r="G88" s="192">
        <f t="shared" si="1"/>
        <v>100</v>
      </c>
    </row>
    <row r="89" spans="1:7" ht="31.5">
      <c r="A89" s="379">
        <v>751</v>
      </c>
      <c r="B89" s="268" t="s">
        <v>83</v>
      </c>
      <c r="C89" s="260">
        <v>1639</v>
      </c>
      <c r="D89" s="260">
        <v>1639</v>
      </c>
      <c r="E89" s="260">
        <v>1639</v>
      </c>
      <c r="F89" s="219"/>
      <c r="G89" s="445">
        <f t="shared" si="1"/>
        <v>100</v>
      </c>
    </row>
    <row r="90" spans="1:7" ht="49.5" customHeight="1">
      <c r="A90" s="175"/>
      <c r="B90" s="76" t="s">
        <v>80</v>
      </c>
      <c r="C90" s="133">
        <v>1639</v>
      </c>
      <c r="D90" s="133">
        <v>1639</v>
      </c>
      <c r="E90" s="133">
        <v>1639</v>
      </c>
      <c r="F90" s="162"/>
      <c r="G90" s="195">
        <f t="shared" si="1"/>
        <v>100</v>
      </c>
    </row>
    <row r="91" spans="1:7" ht="16.5" customHeight="1">
      <c r="A91" s="377">
        <v>852</v>
      </c>
      <c r="B91" s="265" t="s">
        <v>74</v>
      </c>
      <c r="C91" s="261">
        <v>2470111</v>
      </c>
      <c r="D91" s="261">
        <v>2450914.62</v>
      </c>
      <c r="E91" s="261">
        <v>2450914.62</v>
      </c>
      <c r="F91" s="262"/>
      <c r="G91" s="378">
        <f t="shared" si="1"/>
        <v>99.222853547877</v>
      </c>
    </row>
    <row r="92" spans="1:7" ht="48" thickBot="1">
      <c r="A92" s="176"/>
      <c r="B92" s="460" t="s">
        <v>80</v>
      </c>
      <c r="C92" s="194">
        <v>2470111</v>
      </c>
      <c r="D92" s="194">
        <v>2450914.62</v>
      </c>
      <c r="E92" s="194">
        <v>2450914.62</v>
      </c>
      <c r="F92" s="380"/>
      <c r="G92" s="190">
        <f t="shared" si="1"/>
        <v>99.222853547877</v>
      </c>
    </row>
    <row r="93" spans="1:7" ht="43.5" thickBot="1">
      <c r="A93" s="717"/>
      <c r="B93" s="744" t="s">
        <v>250</v>
      </c>
      <c r="C93" s="718"/>
      <c r="D93" s="719"/>
      <c r="E93" s="719"/>
      <c r="F93" s="720"/>
      <c r="G93" s="721"/>
    </row>
    <row r="94" spans="1:7" ht="16.5" thickBot="1">
      <c r="A94" s="523">
        <v>710</v>
      </c>
      <c r="B94" s="530" t="s">
        <v>135</v>
      </c>
      <c r="C94" s="524">
        <v>23000</v>
      </c>
      <c r="D94" s="454">
        <v>23000</v>
      </c>
      <c r="E94" s="454">
        <v>23000</v>
      </c>
      <c r="F94" s="525"/>
      <c r="G94" s="170">
        <f t="shared" si="1"/>
        <v>100</v>
      </c>
    </row>
    <row r="95" spans="1:7" ht="49.5" customHeight="1" thickBot="1">
      <c r="A95" s="523"/>
      <c r="B95" s="530" t="s">
        <v>218</v>
      </c>
      <c r="C95" s="452">
        <v>23000</v>
      </c>
      <c r="D95" s="522">
        <v>23000</v>
      </c>
      <c r="E95" s="522">
        <v>23000</v>
      </c>
      <c r="F95" s="526"/>
      <c r="G95" s="190">
        <f t="shared" si="1"/>
        <v>100</v>
      </c>
    </row>
    <row r="96" spans="1:7" ht="21" customHeight="1" thickBot="1">
      <c r="A96" s="174"/>
      <c r="B96" s="49" t="s">
        <v>85</v>
      </c>
      <c r="C96" s="454">
        <v>24870129.86</v>
      </c>
      <c r="D96" s="454">
        <v>31548056.5</v>
      </c>
      <c r="E96" s="454">
        <v>23019725.6</v>
      </c>
      <c r="F96" s="453">
        <v>8528330.9</v>
      </c>
      <c r="G96" s="170">
        <f t="shared" si="1"/>
        <v>126.85119328926578</v>
      </c>
    </row>
    <row r="101" spans="6:7" ht="12.75">
      <c r="F101" s="886" t="s">
        <v>291</v>
      </c>
      <c r="G101" s="886"/>
    </row>
    <row r="102" spans="5:7" ht="12.75">
      <c r="E102" s="883" t="s">
        <v>292</v>
      </c>
      <c r="F102" s="883"/>
      <c r="G102" s="883"/>
    </row>
  </sheetData>
  <sheetProtection/>
  <mergeCells count="9">
    <mergeCell ref="F101:G101"/>
    <mergeCell ref="E102:G102"/>
    <mergeCell ref="A21:A27"/>
    <mergeCell ref="A16:A17"/>
    <mergeCell ref="A5:G5"/>
    <mergeCell ref="A6:G6"/>
    <mergeCell ref="C8:C10"/>
    <mergeCell ref="A8:A10"/>
    <mergeCell ref="B8:B10"/>
  </mergeCells>
  <printOptions horizontalCentered="1"/>
  <pageMargins left="0.3937007874015748" right="0" top="0.8661417322834646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23"/>
  <sheetViews>
    <sheetView zoomScalePageLayoutView="0" workbookViewId="0" topLeftCell="A19">
      <selection activeCell="E37" sqref="E37"/>
    </sheetView>
  </sheetViews>
  <sheetFormatPr defaultColWidth="9.140625" defaultRowHeight="12.75"/>
  <cols>
    <col min="1" max="1" width="5.7109375" style="0" customWidth="1"/>
    <col min="2" max="2" width="8.00390625" style="0" customWidth="1"/>
    <col min="3" max="3" width="8.28125" style="0" customWidth="1"/>
    <col min="4" max="4" width="36.00390625" style="0" customWidth="1"/>
    <col min="5" max="5" width="11.00390625" style="0" customWidth="1"/>
    <col min="6" max="6" width="9.7109375" style="0" customWidth="1"/>
    <col min="7" max="7" width="7.421875" style="0" customWidth="1"/>
  </cols>
  <sheetData>
    <row r="1" spans="4:8" ht="12.75">
      <c r="D1" s="547" t="s">
        <v>206</v>
      </c>
      <c r="E1" s="806" t="s">
        <v>247</v>
      </c>
      <c r="F1" s="806"/>
      <c r="G1" s="806"/>
      <c r="H1" s="806"/>
    </row>
    <row r="2" spans="4:7" ht="12.75">
      <c r="D2" s="547" t="s">
        <v>174</v>
      </c>
      <c r="E2" s="547"/>
      <c r="F2" s="547"/>
      <c r="G2" s="547"/>
    </row>
    <row r="3" spans="1:7" ht="75" customHeight="1">
      <c r="A3" s="839" t="s">
        <v>263</v>
      </c>
      <c r="B3" s="839"/>
      <c r="C3" s="839"/>
      <c r="D3" s="839"/>
      <c r="E3" s="839"/>
      <c r="F3" s="236"/>
      <c r="G3" s="236"/>
    </row>
    <row r="4" ht="37.5" customHeight="1" thickBot="1"/>
    <row r="5" spans="1:7" ht="12.75">
      <c r="A5" s="860" t="s">
        <v>35</v>
      </c>
      <c r="B5" s="862" t="s">
        <v>36</v>
      </c>
      <c r="C5" s="862" t="s">
        <v>42</v>
      </c>
      <c r="D5" s="864" t="s">
        <v>46</v>
      </c>
      <c r="E5" s="857" t="s">
        <v>168</v>
      </c>
      <c r="F5" s="704"/>
      <c r="G5" s="705"/>
    </row>
    <row r="6" spans="1:7" ht="24">
      <c r="A6" s="861"/>
      <c r="B6" s="863"/>
      <c r="C6" s="863"/>
      <c r="D6" s="865"/>
      <c r="E6" s="858"/>
      <c r="F6" s="706" t="s">
        <v>1</v>
      </c>
      <c r="G6" s="707" t="s">
        <v>2</v>
      </c>
    </row>
    <row r="7" spans="1:7" ht="12.75">
      <c r="A7" s="861"/>
      <c r="B7" s="863"/>
      <c r="C7" s="863"/>
      <c r="D7" s="865"/>
      <c r="E7" s="859"/>
      <c r="F7" s="708"/>
      <c r="G7" s="709"/>
    </row>
    <row r="8" spans="1:7" ht="12.75">
      <c r="A8" s="505">
        <v>1</v>
      </c>
      <c r="B8" s="203">
        <v>2</v>
      </c>
      <c r="C8" s="203">
        <v>3</v>
      </c>
      <c r="D8" s="203">
        <v>4</v>
      </c>
      <c r="E8" s="203">
        <v>5</v>
      </c>
      <c r="F8" s="203">
        <v>6</v>
      </c>
      <c r="G8" s="506">
        <v>7</v>
      </c>
    </row>
    <row r="9" spans="1:7" ht="30.75" customHeight="1">
      <c r="A9" s="866" t="s">
        <v>169</v>
      </c>
      <c r="B9" s="867"/>
      <c r="C9" s="868"/>
      <c r="D9" s="665" t="s">
        <v>170</v>
      </c>
      <c r="E9" s="677"/>
      <c r="F9" s="677"/>
      <c r="G9" s="678"/>
    </row>
    <row r="10" spans="1:7" ht="15.75" customHeight="1">
      <c r="A10" s="508">
        <v>1</v>
      </c>
      <c r="B10" s="205">
        <v>150</v>
      </c>
      <c r="C10" s="205">
        <v>15011</v>
      </c>
      <c r="D10" s="204" t="s">
        <v>171</v>
      </c>
      <c r="E10" s="471">
        <v>10155</v>
      </c>
      <c r="F10" s="471">
        <v>5795.28</v>
      </c>
      <c r="G10" s="507">
        <v>57.1</v>
      </c>
    </row>
    <row r="11" spans="1:7" ht="15.75" customHeight="1">
      <c r="A11" s="508">
        <v>3</v>
      </c>
      <c r="B11" s="205">
        <v>750</v>
      </c>
      <c r="C11" s="205">
        <v>75095</v>
      </c>
      <c r="D11" s="204" t="s">
        <v>171</v>
      </c>
      <c r="E11" s="471">
        <v>8190</v>
      </c>
      <c r="F11" s="471">
        <v>3113.3</v>
      </c>
      <c r="G11" s="507">
        <v>38</v>
      </c>
    </row>
    <row r="12" spans="1:7" ht="27" customHeight="1" thickBot="1">
      <c r="A12" s="513"/>
      <c r="B12" s="514"/>
      <c r="C12" s="514"/>
      <c r="D12" s="515" t="s">
        <v>97</v>
      </c>
      <c r="E12" s="516">
        <f>SUM(E10:E11)</f>
        <v>18345</v>
      </c>
      <c r="F12" s="516">
        <f>SUM(F10:F11)</f>
        <v>8908.58</v>
      </c>
      <c r="G12" s="517">
        <v>48.6</v>
      </c>
    </row>
    <row r="13" spans="1:7" ht="44.25" customHeight="1">
      <c r="A13" s="851" t="s">
        <v>172</v>
      </c>
      <c r="B13" s="852"/>
      <c r="C13" s="853"/>
      <c r="D13" s="679" t="s">
        <v>173</v>
      </c>
      <c r="E13" s="680"/>
      <c r="F13" s="680"/>
      <c r="G13" s="681"/>
    </row>
    <row r="14" spans="1:7" ht="57" customHeight="1">
      <c r="A14" s="508">
        <v>1</v>
      </c>
      <c r="B14" s="206">
        <v>926</v>
      </c>
      <c r="C14" s="206">
        <v>92605</v>
      </c>
      <c r="D14" s="207" t="s">
        <v>216</v>
      </c>
      <c r="E14" s="545">
        <v>40000</v>
      </c>
      <c r="F14" s="518">
        <v>40000</v>
      </c>
      <c r="G14" s="511">
        <v>100</v>
      </c>
    </row>
    <row r="15" spans="1:7" ht="15.75" customHeight="1">
      <c r="A15" s="509">
        <v>2</v>
      </c>
      <c r="B15" s="205">
        <v>921</v>
      </c>
      <c r="C15" s="205">
        <v>92120</v>
      </c>
      <c r="D15" s="204" t="s">
        <v>253</v>
      </c>
      <c r="E15" s="601">
        <v>20000</v>
      </c>
      <c r="F15" s="601">
        <v>20000</v>
      </c>
      <c r="G15" s="507">
        <v>100</v>
      </c>
    </row>
    <row r="16" spans="1:7" ht="15.75" customHeight="1">
      <c r="A16" s="509"/>
      <c r="B16" s="204"/>
      <c r="C16" s="204"/>
      <c r="D16" s="204"/>
      <c r="E16" s="519"/>
      <c r="F16" s="519"/>
      <c r="G16" s="510"/>
    </row>
    <row r="17" spans="1:7" ht="15" customHeight="1">
      <c r="A17" s="509"/>
      <c r="B17" s="204"/>
      <c r="C17" s="204"/>
      <c r="D17" s="204"/>
      <c r="E17" s="519"/>
      <c r="F17" s="519"/>
      <c r="G17" s="510"/>
    </row>
    <row r="18" spans="1:7" ht="23.25" customHeight="1" thickBot="1">
      <c r="A18" s="854" t="s">
        <v>97</v>
      </c>
      <c r="B18" s="855"/>
      <c r="C18" s="855"/>
      <c r="D18" s="856"/>
      <c r="E18" s="520">
        <v>60000</v>
      </c>
      <c r="F18" s="520">
        <v>60000</v>
      </c>
      <c r="G18" s="512">
        <v>100</v>
      </c>
    </row>
    <row r="22" spans="6:7" ht="12.75">
      <c r="F22" s="886" t="s">
        <v>291</v>
      </c>
      <c r="G22" s="886"/>
    </row>
    <row r="23" spans="5:7" ht="12.75">
      <c r="E23" s="883" t="s">
        <v>292</v>
      </c>
      <c r="F23" s="883"/>
      <c r="G23" s="883"/>
    </row>
  </sheetData>
  <sheetProtection/>
  <mergeCells count="12">
    <mergeCell ref="F22:G22"/>
    <mergeCell ref="E23:G23"/>
    <mergeCell ref="E1:H1"/>
    <mergeCell ref="A13:C13"/>
    <mergeCell ref="A18:D18"/>
    <mergeCell ref="E5:E7"/>
    <mergeCell ref="A3:E3"/>
    <mergeCell ref="A5:A7"/>
    <mergeCell ref="B5:B7"/>
    <mergeCell ref="C5:C7"/>
    <mergeCell ref="D5:D7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N2:P104"/>
  <sheetViews>
    <sheetView tabSelected="1" zoomScalePageLayoutView="0" workbookViewId="0" topLeftCell="A70">
      <selection activeCell="K103" sqref="K103"/>
    </sheetView>
  </sheetViews>
  <sheetFormatPr defaultColWidth="9.140625" defaultRowHeight="12.75"/>
  <cols>
    <col min="1" max="1" width="0.13671875" style="0" customWidth="1"/>
    <col min="14" max="14" width="15.57421875" style="0" customWidth="1"/>
    <col min="15" max="15" width="10.140625" style="0" customWidth="1"/>
    <col min="16" max="16" width="7.7109375" style="0" customWidth="1"/>
  </cols>
  <sheetData>
    <row r="2" spans="15:16" ht="12.75">
      <c r="O2" s="641" t="s">
        <v>289</v>
      </c>
      <c r="P2" s="638">
        <v>10</v>
      </c>
    </row>
    <row r="5" spans="15:16" ht="12.75">
      <c r="O5" s="883"/>
      <c r="P5" s="883"/>
    </row>
    <row r="8" spans="15:16" ht="31.5" customHeight="1" thickBot="1">
      <c r="O8" s="640"/>
      <c r="P8" s="640"/>
    </row>
    <row r="9" ht="6.75" customHeight="1" hidden="1"/>
    <row r="10" spans="15:16" ht="12.75" customHeight="1">
      <c r="O10" s="873" t="s">
        <v>288</v>
      </c>
      <c r="P10" s="876" t="s">
        <v>2</v>
      </c>
    </row>
    <row r="11" spans="15:16" ht="13.5" customHeight="1">
      <c r="O11" s="874"/>
      <c r="P11" s="877"/>
    </row>
    <row r="12" spans="15:16" ht="12.75">
      <c r="O12" s="874"/>
      <c r="P12" s="877"/>
    </row>
    <row r="13" spans="15:16" ht="12.75">
      <c r="O13" s="874"/>
      <c r="P13" s="877"/>
    </row>
    <row r="14" spans="15:16" ht="12.75">
      <c r="O14" s="874"/>
      <c r="P14" s="877"/>
    </row>
    <row r="15" spans="15:16" ht="12" customHeight="1">
      <c r="O15" s="875"/>
      <c r="P15" s="878"/>
    </row>
    <row r="16" spans="15:16" ht="11.25" customHeight="1">
      <c r="O16" s="639"/>
      <c r="P16" s="646"/>
    </row>
    <row r="17" spans="15:16" ht="12.75">
      <c r="O17" s="869">
        <v>9824.28</v>
      </c>
      <c r="P17" s="871">
        <v>100</v>
      </c>
    </row>
    <row r="18" spans="15:16" ht="12.75">
      <c r="O18" s="870"/>
      <c r="P18" s="872"/>
    </row>
    <row r="19" spans="15:16" ht="12.75">
      <c r="O19" s="869">
        <v>7021</v>
      </c>
      <c r="P19" s="871">
        <v>100</v>
      </c>
    </row>
    <row r="20" spans="15:16" ht="12.75">
      <c r="O20" s="884"/>
      <c r="P20" s="885"/>
    </row>
    <row r="21" spans="15:16" ht="12.75">
      <c r="O21" s="870"/>
      <c r="P21" s="872"/>
    </row>
    <row r="22" spans="15:16" ht="12.75">
      <c r="O22" s="645">
        <v>800</v>
      </c>
      <c r="P22" s="646">
        <v>100</v>
      </c>
    </row>
    <row r="23" spans="15:16" ht="12.75">
      <c r="O23" s="645">
        <v>5711.29</v>
      </c>
      <c r="P23" s="646">
        <v>100</v>
      </c>
    </row>
    <row r="24" spans="15:16" ht="12.75">
      <c r="O24" s="869">
        <v>6044.55</v>
      </c>
      <c r="P24" s="871">
        <v>98.7</v>
      </c>
    </row>
    <row r="25" spans="15:16" ht="12.75">
      <c r="O25" s="870"/>
      <c r="P25" s="872"/>
    </row>
    <row r="26" spans="15:16" ht="12.75">
      <c r="O26" s="645">
        <v>400</v>
      </c>
      <c r="P26" s="646">
        <v>100</v>
      </c>
    </row>
    <row r="27" spans="15:16" ht="16.5" customHeight="1">
      <c r="O27" s="645">
        <v>5079.9</v>
      </c>
      <c r="P27" s="646">
        <v>79.2</v>
      </c>
    </row>
    <row r="28" spans="15:16" ht="12.75">
      <c r="O28" s="645">
        <v>600</v>
      </c>
      <c r="P28" s="646">
        <v>100</v>
      </c>
    </row>
    <row r="29" spans="15:16" ht="12.75">
      <c r="O29" s="869">
        <v>0</v>
      </c>
      <c r="P29" s="871">
        <v>0</v>
      </c>
    </row>
    <row r="30" spans="15:16" ht="12.75" customHeight="1">
      <c r="O30" s="870"/>
      <c r="P30" s="872"/>
    </row>
    <row r="31" spans="15:16" ht="11.25" customHeight="1">
      <c r="O31" s="745">
        <v>9629.18</v>
      </c>
      <c r="P31" s="646">
        <v>100</v>
      </c>
    </row>
    <row r="32" spans="15:16" ht="12.75">
      <c r="O32" s="645">
        <v>600</v>
      </c>
      <c r="P32" s="646">
        <v>100</v>
      </c>
    </row>
    <row r="33" spans="15:16" ht="12.75">
      <c r="O33" s="869">
        <v>0</v>
      </c>
      <c r="P33" s="871">
        <v>0</v>
      </c>
    </row>
    <row r="34" spans="15:16" ht="12.75">
      <c r="O34" s="870"/>
      <c r="P34" s="872"/>
    </row>
    <row r="35" spans="15:16" ht="12.75">
      <c r="O35" s="645">
        <v>6583</v>
      </c>
      <c r="P35" s="646">
        <v>96.5</v>
      </c>
    </row>
    <row r="36" spans="15:16" ht="12.75">
      <c r="O36" s="869">
        <v>7749</v>
      </c>
      <c r="P36" s="871">
        <v>46</v>
      </c>
    </row>
    <row r="37" spans="15:16" ht="12.75">
      <c r="O37" s="870"/>
      <c r="P37" s="872"/>
    </row>
    <row r="38" spans="15:16" ht="12.75">
      <c r="O38" s="645">
        <v>1870.88</v>
      </c>
      <c r="P38" s="646">
        <v>100</v>
      </c>
    </row>
    <row r="39" spans="15:16" ht="12.75">
      <c r="O39" s="645">
        <v>7917.77</v>
      </c>
      <c r="P39" s="646">
        <v>100</v>
      </c>
    </row>
    <row r="40" spans="15:16" ht="12.75">
      <c r="O40" s="645">
        <v>500</v>
      </c>
      <c r="P40" s="646">
        <v>100</v>
      </c>
    </row>
    <row r="41" spans="15:16" ht="12.75">
      <c r="O41" s="645">
        <v>1310.8</v>
      </c>
      <c r="P41" s="646">
        <v>100</v>
      </c>
    </row>
    <row r="42" spans="15:16" ht="12.75">
      <c r="O42" s="645">
        <v>1995.65</v>
      </c>
      <c r="P42" s="646">
        <v>100</v>
      </c>
    </row>
    <row r="43" spans="15:16" ht="12.75">
      <c r="O43" s="645">
        <v>10000</v>
      </c>
      <c r="P43" s="646">
        <v>100</v>
      </c>
    </row>
    <row r="44" spans="15:16" ht="12.75">
      <c r="O44" s="645">
        <v>8000</v>
      </c>
      <c r="P44" s="646">
        <v>100</v>
      </c>
    </row>
    <row r="45" spans="15:16" ht="12.75">
      <c r="O45" s="869">
        <v>938.17</v>
      </c>
      <c r="P45" s="871">
        <v>14.1</v>
      </c>
    </row>
    <row r="46" spans="15:16" ht="10.5" customHeight="1">
      <c r="O46" s="870"/>
      <c r="P46" s="872"/>
    </row>
    <row r="47" spans="15:16" ht="12.75">
      <c r="O47" s="645">
        <v>0</v>
      </c>
      <c r="P47" s="646">
        <v>0</v>
      </c>
    </row>
    <row r="48" spans="15:16" ht="12.75">
      <c r="O48" s="645">
        <v>600</v>
      </c>
      <c r="P48" s="646">
        <v>100</v>
      </c>
    </row>
    <row r="49" spans="15:16" ht="12.75">
      <c r="O49" s="881">
        <v>16000</v>
      </c>
      <c r="P49" s="871">
        <v>98.1</v>
      </c>
    </row>
    <row r="50" spans="15:16" ht="12.75">
      <c r="O50" s="882"/>
      <c r="P50" s="872"/>
    </row>
    <row r="51" spans="15:16" ht="12.75">
      <c r="O51" s="645">
        <v>5000</v>
      </c>
      <c r="P51" s="646">
        <v>100</v>
      </c>
    </row>
    <row r="52" spans="15:16" ht="12.75">
      <c r="O52" s="645">
        <v>0</v>
      </c>
      <c r="P52" s="646">
        <v>0</v>
      </c>
    </row>
    <row r="53" spans="15:16" ht="12.75">
      <c r="O53" s="652">
        <v>5853.83</v>
      </c>
      <c r="P53" s="646">
        <v>100</v>
      </c>
    </row>
    <row r="54" spans="15:16" ht="12.75">
      <c r="O54" s="869">
        <v>1000</v>
      </c>
      <c r="P54" s="871">
        <v>100</v>
      </c>
    </row>
    <row r="55" spans="15:16" ht="12.75">
      <c r="O55" s="870"/>
      <c r="P55" s="872"/>
    </row>
    <row r="56" spans="15:16" ht="12.75">
      <c r="O56" s="869">
        <v>1000</v>
      </c>
      <c r="P56" s="871">
        <v>100</v>
      </c>
    </row>
    <row r="57" spans="15:16" ht="12.75">
      <c r="O57" s="870"/>
      <c r="P57" s="872"/>
    </row>
    <row r="58" spans="15:16" ht="12.75">
      <c r="O58" s="645">
        <v>500</v>
      </c>
      <c r="P58" s="646">
        <v>100</v>
      </c>
    </row>
    <row r="59" spans="15:16" ht="12.75">
      <c r="O59" s="645">
        <v>600</v>
      </c>
      <c r="P59" s="646">
        <v>100</v>
      </c>
    </row>
    <row r="60" spans="15:16" ht="12.75">
      <c r="O60" s="645">
        <v>3350.54</v>
      </c>
      <c r="P60" s="646">
        <v>100</v>
      </c>
    </row>
    <row r="61" spans="15:16" ht="12.75">
      <c r="O61" s="645">
        <v>5000</v>
      </c>
      <c r="P61" s="646">
        <v>100</v>
      </c>
    </row>
    <row r="62" spans="15:16" ht="12.75">
      <c r="O62" s="652">
        <v>5879.45</v>
      </c>
      <c r="P62" s="646">
        <v>98</v>
      </c>
    </row>
    <row r="63" spans="15:16" ht="12.75">
      <c r="O63" s="881">
        <v>4000</v>
      </c>
      <c r="P63" s="871">
        <v>100</v>
      </c>
    </row>
    <row r="64" spans="15:16" ht="12.75">
      <c r="O64" s="882"/>
      <c r="P64" s="872"/>
    </row>
    <row r="65" spans="15:16" ht="12.75">
      <c r="O65" s="645">
        <v>4130</v>
      </c>
      <c r="P65" s="646">
        <v>100</v>
      </c>
    </row>
    <row r="66" spans="15:16" ht="12.75">
      <c r="O66" s="645">
        <v>1000</v>
      </c>
      <c r="P66" s="646">
        <v>100</v>
      </c>
    </row>
    <row r="67" spans="15:16" ht="12.75">
      <c r="O67" s="645">
        <v>0</v>
      </c>
      <c r="P67" s="646">
        <v>0</v>
      </c>
    </row>
    <row r="68" spans="15:16" ht="12.75">
      <c r="O68" s="869">
        <v>5900</v>
      </c>
      <c r="P68" s="871">
        <v>100</v>
      </c>
    </row>
    <row r="69" spans="15:16" ht="12.75">
      <c r="O69" s="870"/>
      <c r="P69" s="872"/>
    </row>
    <row r="70" spans="15:16" ht="12.75">
      <c r="O70" s="645">
        <v>365.38</v>
      </c>
      <c r="P70" s="646">
        <v>100</v>
      </c>
    </row>
    <row r="71" spans="15:16" ht="12.75">
      <c r="O71" s="645">
        <v>10000</v>
      </c>
      <c r="P71" s="646">
        <v>100</v>
      </c>
    </row>
    <row r="72" spans="15:16" ht="12.75">
      <c r="O72" s="879">
        <v>4000</v>
      </c>
      <c r="P72" s="871">
        <v>95.4</v>
      </c>
    </row>
    <row r="73" spans="15:16" ht="12.75">
      <c r="O73" s="880"/>
      <c r="P73" s="872"/>
    </row>
    <row r="74" spans="15:16" ht="12.75">
      <c r="O74" s="869">
        <v>7638.3</v>
      </c>
      <c r="P74" s="871">
        <v>98.2</v>
      </c>
    </row>
    <row r="75" spans="15:16" ht="11.25" customHeight="1">
      <c r="O75" s="870"/>
      <c r="P75" s="872"/>
    </row>
    <row r="76" spans="15:16" ht="12.75" customHeight="1">
      <c r="O76" s="645">
        <v>1000</v>
      </c>
      <c r="P76" s="646">
        <v>100</v>
      </c>
    </row>
    <row r="77" spans="15:16" ht="12.75">
      <c r="O77" s="879">
        <v>8225.97</v>
      </c>
      <c r="P77" s="871">
        <v>100</v>
      </c>
    </row>
    <row r="78" spans="15:16" ht="12" customHeight="1">
      <c r="O78" s="880"/>
      <c r="P78" s="872"/>
    </row>
    <row r="79" spans="15:16" ht="12.75">
      <c r="O79" s="879">
        <v>3200</v>
      </c>
      <c r="P79" s="871">
        <v>42.2</v>
      </c>
    </row>
    <row r="80" spans="15:16" ht="13.5" customHeight="1">
      <c r="O80" s="880"/>
      <c r="P80" s="872"/>
    </row>
    <row r="81" spans="15:16" ht="15" customHeight="1">
      <c r="O81" s="645">
        <v>9686.56</v>
      </c>
      <c r="P81" s="646">
        <v>100</v>
      </c>
    </row>
    <row r="82" spans="15:16" ht="11.25" customHeight="1">
      <c r="O82" s="645">
        <v>500</v>
      </c>
      <c r="P82" s="646">
        <v>100</v>
      </c>
    </row>
    <row r="83" spans="15:16" ht="12.75">
      <c r="O83" s="645">
        <v>5535</v>
      </c>
      <c r="P83" s="646">
        <v>94.1</v>
      </c>
    </row>
    <row r="84" spans="15:16" ht="12.75">
      <c r="O84" s="645">
        <v>0</v>
      </c>
      <c r="P84" s="646">
        <v>0</v>
      </c>
    </row>
    <row r="85" spans="15:16" ht="12" customHeight="1">
      <c r="O85" s="645">
        <v>6947.32</v>
      </c>
      <c r="P85" s="646">
        <v>100</v>
      </c>
    </row>
    <row r="86" spans="15:16" ht="14.25" customHeight="1">
      <c r="O86" s="652">
        <v>5100</v>
      </c>
      <c r="P86" s="646">
        <v>81.7</v>
      </c>
    </row>
    <row r="87" spans="15:16" ht="12" customHeight="1">
      <c r="O87" s="645">
        <v>600</v>
      </c>
      <c r="P87" s="646">
        <v>100</v>
      </c>
    </row>
    <row r="88" spans="15:16" ht="12.75">
      <c r="O88" s="645">
        <v>7906</v>
      </c>
      <c r="P88" s="646">
        <v>100</v>
      </c>
    </row>
    <row r="89" spans="15:16" ht="12.75">
      <c r="O89" s="645">
        <v>15405</v>
      </c>
      <c r="P89" s="646">
        <v>100</v>
      </c>
    </row>
    <row r="90" spans="15:16" ht="12" customHeight="1">
      <c r="O90" s="645">
        <v>7373</v>
      </c>
      <c r="P90" s="646">
        <v>100</v>
      </c>
    </row>
    <row r="91" spans="15:16" ht="12" customHeight="1">
      <c r="O91" s="645">
        <v>5199.84</v>
      </c>
      <c r="P91" s="646">
        <v>100</v>
      </c>
    </row>
    <row r="92" spans="15:16" ht="13.5" customHeight="1">
      <c r="O92" s="645">
        <v>5668.67</v>
      </c>
      <c r="P92" s="646">
        <v>100</v>
      </c>
    </row>
    <row r="93" spans="15:16" ht="12.75">
      <c r="O93" s="645">
        <v>5434.25</v>
      </c>
      <c r="P93" s="646">
        <v>100</v>
      </c>
    </row>
    <row r="94" spans="15:16" ht="12.75">
      <c r="O94" s="869">
        <v>21310.8</v>
      </c>
      <c r="P94" s="871">
        <v>100</v>
      </c>
    </row>
    <row r="95" spans="15:16" ht="12.75" customHeight="1">
      <c r="O95" s="870"/>
      <c r="P95" s="872"/>
    </row>
    <row r="96" spans="15:16" ht="15" customHeight="1">
      <c r="O96" s="645">
        <v>1000</v>
      </c>
      <c r="P96" s="646">
        <v>100</v>
      </c>
    </row>
    <row r="97" spans="15:16" ht="16.5" customHeight="1">
      <c r="O97" s="649">
        <v>4098.93</v>
      </c>
      <c r="P97" s="648">
        <v>53.1</v>
      </c>
    </row>
    <row r="98" spans="15:16" ht="12.75" customHeight="1" thickBot="1">
      <c r="O98" s="650">
        <v>600</v>
      </c>
      <c r="P98" s="651">
        <v>100</v>
      </c>
    </row>
    <row r="99" spans="15:16" ht="14.25" customHeight="1" thickBot="1">
      <c r="O99" s="746">
        <v>289184.31</v>
      </c>
      <c r="P99" s="747">
        <v>80.4</v>
      </c>
    </row>
    <row r="103" spans="15:16" ht="12.75">
      <c r="O103" s="886" t="s">
        <v>291</v>
      </c>
      <c r="P103" s="886"/>
    </row>
    <row r="104" spans="14:16" ht="12.75">
      <c r="N104" s="883" t="s">
        <v>292</v>
      </c>
      <c r="O104" s="883"/>
      <c r="P104" s="883"/>
    </row>
  </sheetData>
  <sheetProtection/>
  <mergeCells count="39">
    <mergeCell ref="O103:P103"/>
    <mergeCell ref="N104:P104"/>
    <mergeCell ref="O5:P5"/>
    <mergeCell ref="O17:O18"/>
    <mergeCell ref="P17:P18"/>
    <mergeCell ref="O19:O21"/>
    <mergeCell ref="P19:P21"/>
    <mergeCell ref="O24:O25"/>
    <mergeCell ref="P24:P25"/>
    <mergeCell ref="O29:O30"/>
    <mergeCell ref="P29:P30"/>
    <mergeCell ref="O33:O34"/>
    <mergeCell ref="P33:P34"/>
    <mergeCell ref="O36:O37"/>
    <mergeCell ref="P36:P37"/>
    <mergeCell ref="O45:O46"/>
    <mergeCell ref="P45:P46"/>
    <mergeCell ref="O49:O50"/>
    <mergeCell ref="P49:P50"/>
    <mergeCell ref="O54:O55"/>
    <mergeCell ref="P54:P55"/>
    <mergeCell ref="P77:P78"/>
    <mergeCell ref="P79:P80"/>
    <mergeCell ref="O56:O57"/>
    <mergeCell ref="P56:P57"/>
    <mergeCell ref="O63:O64"/>
    <mergeCell ref="P63:P64"/>
    <mergeCell ref="O68:O69"/>
    <mergeCell ref="P68:P69"/>
    <mergeCell ref="O94:O95"/>
    <mergeCell ref="P94:P95"/>
    <mergeCell ref="O10:O15"/>
    <mergeCell ref="P10:P15"/>
    <mergeCell ref="O72:O73"/>
    <mergeCell ref="P72:P73"/>
    <mergeCell ref="P74:P75"/>
    <mergeCell ref="O74:O75"/>
    <mergeCell ref="O77:O78"/>
    <mergeCell ref="O79:O80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127"/>
  <sheetViews>
    <sheetView zoomScalePageLayoutView="0" workbookViewId="0" topLeftCell="A97">
      <selection activeCell="G115" sqref="G115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48.28125" style="0" customWidth="1"/>
    <col min="4" max="4" width="14.28125" style="0" customWidth="1"/>
    <col min="5" max="5" width="14.8515625" style="0" customWidth="1"/>
    <col min="6" max="6" width="15.140625" style="0" customWidth="1"/>
    <col min="7" max="7" width="13.8515625" style="0" customWidth="1"/>
  </cols>
  <sheetData>
    <row r="1" spans="1:8" ht="15.75">
      <c r="A1" s="68"/>
      <c r="B1" s="69"/>
      <c r="C1" s="69"/>
      <c r="D1" s="70"/>
      <c r="E1" s="70"/>
      <c r="F1" s="548"/>
      <c r="G1" s="635" t="s">
        <v>166</v>
      </c>
      <c r="H1" s="547"/>
    </row>
    <row r="2" spans="1:8" ht="15.75">
      <c r="A2" s="68"/>
      <c r="B2" s="69"/>
      <c r="C2" s="69"/>
      <c r="D2" s="71"/>
      <c r="E2" s="71"/>
      <c r="F2" s="635"/>
      <c r="G2" s="636"/>
      <c r="H2" s="547"/>
    </row>
    <row r="3" spans="1:8" ht="20.25">
      <c r="A3" s="774" t="s">
        <v>86</v>
      </c>
      <c r="B3" s="775"/>
      <c r="C3" s="775"/>
      <c r="D3" s="775"/>
      <c r="E3" s="775"/>
      <c r="F3" s="775"/>
      <c r="G3" s="775"/>
      <c r="H3" s="775"/>
    </row>
    <row r="4" spans="1:8" ht="20.25">
      <c r="A4" s="774" t="s">
        <v>255</v>
      </c>
      <c r="B4" s="753"/>
      <c r="C4" s="753"/>
      <c r="D4" s="753"/>
      <c r="E4" s="753"/>
      <c r="F4" s="753"/>
      <c r="G4" s="753"/>
      <c r="H4" s="753"/>
    </row>
    <row r="5" spans="1:7" ht="21" thickBot="1">
      <c r="A5" s="68"/>
      <c r="B5" s="41"/>
      <c r="C5" s="73"/>
      <c r="D5" s="148"/>
      <c r="E5" s="74"/>
      <c r="F5" s="41"/>
      <c r="G5" s="75"/>
    </row>
    <row r="6" spans="1:8" ht="12.75">
      <c r="A6" s="780" t="s">
        <v>36</v>
      </c>
      <c r="B6" s="765" t="s">
        <v>42</v>
      </c>
      <c r="C6" s="765" t="s">
        <v>106</v>
      </c>
      <c r="D6" s="765" t="s">
        <v>91</v>
      </c>
      <c r="E6" s="765" t="s">
        <v>126</v>
      </c>
      <c r="F6" s="776" t="s">
        <v>108</v>
      </c>
      <c r="G6" s="777"/>
      <c r="H6" s="778" t="s">
        <v>127</v>
      </c>
    </row>
    <row r="7" spans="1:8" ht="25.5">
      <c r="A7" s="781"/>
      <c r="B7" s="766"/>
      <c r="C7" s="766"/>
      <c r="D7" s="766"/>
      <c r="E7" s="766"/>
      <c r="F7" s="682" t="s">
        <v>107</v>
      </c>
      <c r="G7" s="682" t="s">
        <v>109</v>
      </c>
      <c r="H7" s="779"/>
    </row>
    <row r="8" spans="1:8" ht="12.75">
      <c r="A8" s="196">
        <v>1</v>
      </c>
      <c r="B8" s="166">
        <v>2</v>
      </c>
      <c r="C8" s="166">
        <v>4</v>
      </c>
      <c r="D8" s="166">
        <v>5</v>
      </c>
      <c r="E8" s="166">
        <v>6</v>
      </c>
      <c r="F8" s="166">
        <v>7</v>
      </c>
      <c r="G8" s="166">
        <v>8</v>
      </c>
      <c r="H8" s="197">
        <v>9</v>
      </c>
    </row>
    <row r="9" spans="1:8" ht="15.75">
      <c r="A9" s="377" t="s">
        <v>48</v>
      </c>
      <c r="B9" s="265"/>
      <c r="C9" s="265" t="s">
        <v>56</v>
      </c>
      <c r="D9" s="260">
        <v>6597653.88</v>
      </c>
      <c r="E9" s="566">
        <v>3887886.94</v>
      </c>
      <c r="F9" s="260">
        <v>13838</v>
      </c>
      <c r="G9" s="564">
        <v>3874048.94</v>
      </c>
      <c r="H9" s="191">
        <f aca="true" t="shared" si="0" ref="H9:H28">(E9/D9)*100</f>
        <v>58.92832529129279</v>
      </c>
    </row>
    <row r="10" spans="1:8" ht="15.75">
      <c r="A10" s="144"/>
      <c r="B10" s="221" t="s">
        <v>57</v>
      </c>
      <c r="C10" s="145" t="s">
        <v>128</v>
      </c>
      <c r="D10" s="139">
        <v>6583653.88</v>
      </c>
      <c r="E10" s="155">
        <v>3874048.94</v>
      </c>
      <c r="F10" s="155"/>
      <c r="G10" s="565">
        <v>3874048.94</v>
      </c>
      <c r="H10" s="191">
        <f t="shared" si="0"/>
        <v>58.84344788793787</v>
      </c>
    </row>
    <row r="11" spans="1:8" ht="15.75">
      <c r="A11" s="144"/>
      <c r="B11" s="237" t="s">
        <v>129</v>
      </c>
      <c r="C11" s="64" t="s">
        <v>204</v>
      </c>
      <c r="D11" s="55">
        <v>14000</v>
      </c>
      <c r="E11" s="146">
        <v>13838</v>
      </c>
      <c r="F11" s="146">
        <v>13838</v>
      </c>
      <c r="G11" s="225"/>
      <c r="H11" s="191">
        <f t="shared" si="0"/>
        <v>98.84285714285714</v>
      </c>
    </row>
    <row r="12" spans="1:8" ht="16.5" customHeight="1">
      <c r="A12" s="377">
        <v>150</v>
      </c>
      <c r="B12" s="265"/>
      <c r="C12" s="267" t="s">
        <v>183</v>
      </c>
      <c r="D12" s="261">
        <v>10155</v>
      </c>
      <c r="E12" s="261">
        <v>5795.28</v>
      </c>
      <c r="F12" s="261"/>
      <c r="G12" s="261">
        <v>5795.28</v>
      </c>
      <c r="H12" s="390">
        <f t="shared" si="0"/>
        <v>57.06824224519941</v>
      </c>
    </row>
    <row r="13" spans="1:8" ht="15.75" customHeight="1">
      <c r="A13" s="391"/>
      <c r="B13" s="237">
        <v>15011</v>
      </c>
      <c r="C13" s="172" t="s">
        <v>184</v>
      </c>
      <c r="D13" s="55">
        <v>10155</v>
      </c>
      <c r="E13" s="55">
        <v>5795.28</v>
      </c>
      <c r="F13" s="55"/>
      <c r="G13" s="55">
        <v>5795.28</v>
      </c>
      <c r="H13" s="191">
        <f t="shared" si="0"/>
        <v>57.06824224519941</v>
      </c>
    </row>
    <row r="14" spans="1:8" ht="29.25">
      <c r="A14" s="379">
        <v>400</v>
      </c>
      <c r="B14" s="266"/>
      <c r="C14" s="278" t="s">
        <v>110</v>
      </c>
      <c r="D14" s="260">
        <v>365740</v>
      </c>
      <c r="E14" s="277">
        <v>324539.98</v>
      </c>
      <c r="F14" s="277">
        <v>297799.78</v>
      </c>
      <c r="G14" s="261">
        <v>26740.2</v>
      </c>
      <c r="H14" s="390">
        <f t="shared" si="0"/>
        <v>88.73516159020069</v>
      </c>
    </row>
    <row r="15" spans="1:8" ht="15.75">
      <c r="A15" s="392"/>
      <c r="B15" s="222">
        <v>40002</v>
      </c>
      <c r="C15" s="62" t="s">
        <v>185</v>
      </c>
      <c r="D15" s="54">
        <v>365740</v>
      </c>
      <c r="E15" s="235">
        <v>324539.98</v>
      </c>
      <c r="F15" s="235">
        <v>297799.78</v>
      </c>
      <c r="G15" s="54">
        <v>26740.2</v>
      </c>
      <c r="H15" s="192">
        <f t="shared" si="0"/>
        <v>88.73516159020069</v>
      </c>
    </row>
    <row r="16" spans="1:8" ht="15.75">
      <c r="A16" s="377">
        <v>500</v>
      </c>
      <c r="B16" s="265"/>
      <c r="C16" s="265" t="s">
        <v>130</v>
      </c>
      <c r="D16" s="261">
        <v>5000</v>
      </c>
      <c r="E16" s="279">
        <v>1458</v>
      </c>
      <c r="F16" s="279">
        <v>1458</v>
      </c>
      <c r="G16" s="168"/>
      <c r="H16" s="192">
        <f t="shared" si="0"/>
        <v>29.160000000000004</v>
      </c>
    </row>
    <row r="17" spans="1:8" ht="15.75">
      <c r="A17" s="392"/>
      <c r="B17" s="222">
        <v>50095</v>
      </c>
      <c r="C17" s="53" t="s">
        <v>3</v>
      </c>
      <c r="D17" s="54">
        <v>5000</v>
      </c>
      <c r="E17" s="167">
        <v>1458</v>
      </c>
      <c r="F17" s="167">
        <v>1458</v>
      </c>
      <c r="G17" s="168"/>
      <c r="H17" s="192">
        <f t="shared" si="0"/>
        <v>29.160000000000004</v>
      </c>
    </row>
    <row r="18" spans="1:8" ht="15.75">
      <c r="A18" s="377">
        <v>600</v>
      </c>
      <c r="B18" s="265"/>
      <c r="C18" s="265" t="s">
        <v>131</v>
      </c>
      <c r="D18" s="261">
        <v>1617739.44</v>
      </c>
      <c r="E18" s="277">
        <v>1049525.64</v>
      </c>
      <c r="F18" s="277">
        <v>725674.79</v>
      </c>
      <c r="G18" s="280">
        <v>323850.85</v>
      </c>
      <c r="H18" s="378">
        <f t="shared" si="0"/>
        <v>64.87606187063103</v>
      </c>
    </row>
    <row r="19" spans="1:8" ht="15.75">
      <c r="A19" s="57"/>
      <c r="B19" s="434">
        <v>60012</v>
      </c>
      <c r="C19" s="65" t="s">
        <v>284</v>
      </c>
      <c r="D19" s="141">
        <v>700</v>
      </c>
      <c r="E19" s="157">
        <v>444.13</v>
      </c>
      <c r="F19" s="157">
        <v>444.13</v>
      </c>
      <c r="G19" s="227"/>
      <c r="H19" s="190">
        <f t="shared" si="0"/>
        <v>63.44714285714286</v>
      </c>
    </row>
    <row r="20" spans="1:8" ht="15.75">
      <c r="A20" s="57"/>
      <c r="B20" s="232">
        <v>60014</v>
      </c>
      <c r="C20" s="65" t="s">
        <v>132</v>
      </c>
      <c r="D20" s="141">
        <v>11000</v>
      </c>
      <c r="E20" s="154">
        <v>9568.99</v>
      </c>
      <c r="F20" s="154">
        <v>9568.99</v>
      </c>
      <c r="G20" s="227"/>
      <c r="H20" s="190">
        <f t="shared" si="0"/>
        <v>86.99081818181817</v>
      </c>
    </row>
    <row r="21" spans="1:8" ht="15.75">
      <c r="A21" s="143"/>
      <c r="B21" s="222">
        <v>60016</v>
      </c>
      <c r="C21" s="53" t="s">
        <v>133</v>
      </c>
      <c r="D21" s="54">
        <v>1599039.44</v>
      </c>
      <c r="E21" s="167">
        <v>1038102.52</v>
      </c>
      <c r="F21" s="167">
        <v>714251.67</v>
      </c>
      <c r="G21" s="168">
        <v>323850.85</v>
      </c>
      <c r="H21" s="192">
        <f t="shared" si="0"/>
        <v>64.92038245160482</v>
      </c>
    </row>
    <row r="22" spans="1:8" ht="15.75" customHeight="1">
      <c r="A22" s="143"/>
      <c r="B22" s="237">
        <v>60095</v>
      </c>
      <c r="C22" s="66" t="s">
        <v>3</v>
      </c>
      <c r="D22" s="272">
        <v>7000</v>
      </c>
      <c r="E22" s="281">
        <v>1410</v>
      </c>
      <c r="F22" s="281">
        <v>1410</v>
      </c>
      <c r="G22" s="252"/>
      <c r="H22" s="191">
        <f t="shared" si="0"/>
        <v>20.142857142857142</v>
      </c>
    </row>
    <row r="23" spans="1:8" ht="15.75">
      <c r="A23" s="377">
        <v>700</v>
      </c>
      <c r="B23" s="265"/>
      <c r="C23" s="265" t="s">
        <v>61</v>
      </c>
      <c r="D23" s="261">
        <v>459428.8</v>
      </c>
      <c r="E23" s="279">
        <v>376376.49</v>
      </c>
      <c r="F23" s="279">
        <v>261494.15</v>
      </c>
      <c r="G23" s="280">
        <v>114882.34</v>
      </c>
      <c r="H23" s="378">
        <f t="shared" si="0"/>
        <v>81.92270271258572</v>
      </c>
    </row>
    <row r="24" spans="1:8" ht="15.75" customHeight="1">
      <c r="A24" s="57"/>
      <c r="B24" s="221">
        <v>70004</v>
      </c>
      <c r="C24" s="63" t="s">
        <v>134</v>
      </c>
      <c r="D24" s="52">
        <v>66000</v>
      </c>
      <c r="E24" s="157">
        <v>62685.63</v>
      </c>
      <c r="F24" s="157">
        <v>62685.63</v>
      </c>
      <c r="G24" s="227"/>
      <c r="H24" s="190">
        <f t="shared" si="0"/>
        <v>94.97822727272727</v>
      </c>
    </row>
    <row r="25" spans="1:8" ht="15.75">
      <c r="A25" s="143"/>
      <c r="B25" s="222">
        <v>70005</v>
      </c>
      <c r="C25" s="53" t="s">
        <v>62</v>
      </c>
      <c r="D25" s="54">
        <v>191803.8</v>
      </c>
      <c r="E25" s="153">
        <v>165087.52</v>
      </c>
      <c r="F25" s="153">
        <v>127090.29</v>
      </c>
      <c r="G25" s="229">
        <v>37997.23</v>
      </c>
      <c r="H25" s="192">
        <f t="shared" si="0"/>
        <v>86.07103717444598</v>
      </c>
    </row>
    <row r="26" spans="1:8" ht="15.75">
      <c r="A26" s="50"/>
      <c r="B26" s="237">
        <v>70095</v>
      </c>
      <c r="C26" s="58" t="s">
        <v>3</v>
      </c>
      <c r="D26" s="59">
        <v>201625</v>
      </c>
      <c r="E26" s="239">
        <v>148603.34</v>
      </c>
      <c r="F26" s="239">
        <v>71718.23</v>
      </c>
      <c r="G26" s="228">
        <v>76885.11</v>
      </c>
      <c r="H26" s="191">
        <f t="shared" si="0"/>
        <v>73.7028344699318</v>
      </c>
    </row>
    <row r="27" spans="1:8" ht="15.75">
      <c r="A27" s="379">
        <v>710</v>
      </c>
      <c r="B27" s="266"/>
      <c r="C27" s="266" t="s">
        <v>135</v>
      </c>
      <c r="D27" s="260">
        <v>100360</v>
      </c>
      <c r="E27" s="277">
        <v>74931.52</v>
      </c>
      <c r="F27" s="277">
        <v>74931.52</v>
      </c>
      <c r="G27" s="168"/>
      <c r="H27" s="378">
        <f t="shared" si="0"/>
        <v>74.66273415703468</v>
      </c>
    </row>
    <row r="28" spans="1:8" ht="15.75">
      <c r="A28" s="143"/>
      <c r="B28" s="224">
        <v>71004</v>
      </c>
      <c r="C28" s="58" t="s">
        <v>136</v>
      </c>
      <c r="D28" s="133">
        <v>99360</v>
      </c>
      <c r="E28" s="159">
        <v>73931.52</v>
      </c>
      <c r="F28" s="159">
        <v>73931.52</v>
      </c>
      <c r="G28" s="227"/>
      <c r="H28" s="190">
        <f t="shared" si="0"/>
        <v>74.40772946859904</v>
      </c>
    </row>
    <row r="29" spans="1:8" ht="15.75">
      <c r="A29" s="143"/>
      <c r="B29" s="222">
        <v>71095</v>
      </c>
      <c r="C29" s="60" t="s">
        <v>3</v>
      </c>
      <c r="D29" s="272">
        <v>1000</v>
      </c>
      <c r="E29" s="146">
        <v>1000</v>
      </c>
      <c r="F29" s="282">
        <v>1000</v>
      </c>
      <c r="G29" s="228"/>
      <c r="H29" s="195">
        <f>(E29/D29)*100</f>
        <v>100</v>
      </c>
    </row>
    <row r="30" spans="1:8" ht="15.75">
      <c r="A30" s="377">
        <v>750</v>
      </c>
      <c r="B30" s="265"/>
      <c r="C30" s="265" t="s">
        <v>81</v>
      </c>
      <c r="D30" s="261">
        <v>3114144.89</v>
      </c>
      <c r="E30" s="279">
        <v>2955904.19</v>
      </c>
      <c r="F30" s="279">
        <v>2952790.89</v>
      </c>
      <c r="G30" s="279">
        <v>3113.3</v>
      </c>
      <c r="H30" s="378">
        <f>(E30/D30)*100</f>
        <v>94.91864683277468</v>
      </c>
    </row>
    <row r="31" spans="1:8" ht="15.75">
      <c r="A31" s="50"/>
      <c r="B31" s="221">
        <v>75022</v>
      </c>
      <c r="C31" s="51" t="s">
        <v>137</v>
      </c>
      <c r="D31" s="52">
        <v>138100</v>
      </c>
      <c r="E31" s="157">
        <v>113039.53</v>
      </c>
      <c r="F31" s="157">
        <v>113039.53</v>
      </c>
      <c r="G31" s="227"/>
      <c r="H31" s="190">
        <f>(E31/D31)*100</f>
        <v>81.85338884866039</v>
      </c>
    </row>
    <row r="32" spans="1:8" ht="16.5" thickBot="1">
      <c r="A32" s="199"/>
      <c r="B32" s="393">
        <v>75023</v>
      </c>
      <c r="C32" s="193" t="s">
        <v>138</v>
      </c>
      <c r="D32" s="194">
        <v>2750561.57</v>
      </c>
      <c r="E32" s="394">
        <v>2658468.56</v>
      </c>
      <c r="F32" s="394">
        <v>2658468.56</v>
      </c>
      <c r="G32" s="200"/>
      <c r="H32" s="381">
        <f>(E32/D32)*100</f>
        <v>96.65184698992213</v>
      </c>
    </row>
    <row r="33" spans="1:8" ht="15.75">
      <c r="A33" s="198"/>
      <c r="B33" s="241">
        <v>75075</v>
      </c>
      <c r="C33" s="187" t="s">
        <v>139</v>
      </c>
      <c r="D33" s="395">
        <v>143535</v>
      </c>
      <c r="E33" s="396">
        <v>119694.3</v>
      </c>
      <c r="F33" s="396">
        <v>119694.3</v>
      </c>
      <c r="G33" s="397"/>
      <c r="H33" s="383">
        <f>(E33/D33)*100</f>
        <v>83.39032291775526</v>
      </c>
    </row>
    <row r="34" spans="1:8" ht="15.75">
      <c r="A34" s="143"/>
      <c r="B34" s="237">
        <v>75095</v>
      </c>
      <c r="C34" s="60" t="s">
        <v>3</v>
      </c>
      <c r="D34" s="146">
        <v>81948.32</v>
      </c>
      <c r="E34" s="158">
        <v>64701.8</v>
      </c>
      <c r="F34" s="158">
        <v>61588.5</v>
      </c>
      <c r="G34" s="228">
        <v>3113.3</v>
      </c>
      <c r="H34" s="191">
        <f aca="true" t="shared" si="1" ref="H34:H40">(E34/D34)*100</f>
        <v>78.95439467215435</v>
      </c>
    </row>
    <row r="35" spans="1:8" ht="29.25">
      <c r="A35" s="379">
        <v>754</v>
      </c>
      <c r="B35" s="266"/>
      <c r="C35" s="278" t="s">
        <v>84</v>
      </c>
      <c r="D35" s="260">
        <v>498048.2</v>
      </c>
      <c r="E35" s="277">
        <v>382869.3</v>
      </c>
      <c r="F35" s="277">
        <v>304157.3</v>
      </c>
      <c r="G35" s="280">
        <v>78712</v>
      </c>
      <c r="H35" s="378">
        <f t="shared" si="1"/>
        <v>76.87394513221813</v>
      </c>
    </row>
    <row r="36" spans="1:8" ht="15.75">
      <c r="A36" s="142"/>
      <c r="B36" s="224">
        <v>75404</v>
      </c>
      <c r="C36" s="51" t="s">
        <v>140</v>
      </c>
      <c r="D36" s="52">
        <v>35651.2</v>
      </c>
      <c r="E36" s="157">
        <v>35651.2</v>
      </c>
      <c r="F36" s="157">
        <v>35651.2</v>
      </c>
      <c r="G36" s="227"/>
      <c r="H36" s="190">
        <f t="shared" si="1"/>
        <v>100</v>
      </c>
    </row>
    <row r="37" spans="1:8" ht="15.75">
      <c r="A37" s="50"/>
      <c r="B37" s="222">
        <v>75412</v>
      </c>
      <c r="C37" s="51" t="s">
        <v>141</v>
      </c>
      <c r="D37" s="61">
        <v>461397</v>
      </c>
      <c r="E37" s="157">
        <v>346642.34</v>
      </c>
      <c r="F37" s="157">
        <v>267930.34</v>
      </c>
      <c r="G37" s="157">
        <v>78712</v>
      </c>
      <c r="H37" s="192">
        <f t="shared" si="1"/>
        <v>75.12886733117034</v>
      </c>
    </row>
    <row r="38" spans="1:8" ht="15.75">
      <c r="A38" s="50"/>
      <c r="B38" s="237">
        <v>75495</v>
      </c>
      <c r="C38" s="64" t="s">
        <v>3</v>
      </c>
      <c r="D38" s="59">
        <v>1000</v>
      </c>
      <c r="E38" s="283">
        <v>575.76</v>
      </c>
      <c r="F38" s="283">
        <v>575.76</v>
      </c>
      <c r="G38" s="231"/>
      <c r="H38" s="191">
        <f t="shared" si="1"/>
        <v>57.57599999999999</v>
      </c>
    </row>
    <row r="39" spans="1:8" ht="15.75">
      <c r="A39" s="767">
        <v>757</v>
      </c>
      <c r="B39" s="266"/>
      <c r="C39" s="266" t="s">
        <v>142</v>
      </c>
      <c r="D39" s="260">
        <v>440000</v>
      </c>
      <c r="E39" s="277">
        <v>408875.9</v>
      </c>
      <c r="F39" s="277">
        <v>408875.9</v>
      </c>
      <c r="G39" s="168"/>
      <c r="H39" s="378">
        <f t="shared" si="1"/>
        <v>92.92634090909091</v>
      </c>
    </row>
    <row r="40" spans="1:8" ht="31.5">
      <c r="A40" s="770"/>
      <c r="B40" s="436">
        <v>75702</v>
      </c>
      <c r="C40" s="76" t="s">
        <v>196</v>
      </c>
      <c r="D40" s="138">
        <v>440000</v>
      </c>
      <c r="E40" s="437">
        <v>408875.9</v>
      </c>
      <c r="F40" s="437">
        <v>408875.9</v>
      </c>
      <c r="G40" s="438"/>
      <c r="H40" s="192">
        <f t="shared" si="1"/>
        <v>92.92634090909091</v>
      </c>
    </row>
    <row r="41" spans="1:8" ht="15.75">
      <c r="A41" s="767">
        <v>758</v>
      </c>
      <c r="B41" s="266"/>
      <c r="C41" s="266" t="s">
        <v>70</v>
      </c>
      <c r="D41" s="260">
        <v>80543.55</v>
      </c>
      <c r="E41" s="277">
        <v>39543.55</v>
      </c>
      <c r="F41" s="277">
        <v>0</v>
      </c>
      <c r="G41" s="280">
        <v>39543.55</v>
      </c>
      <c r="H41" s="378">
        <f aca="true" t="shared" si="2" ref="H41:H64">(E41/D41)*100</f>
        <v>49.09586180395575</v>
      </c>
    </row>
    <row r="42" spans="1:8" ht="15.75">
      <c r="A42" s="768"/>
      <c r="B42" s="558">
        <v>75814</v>
      </c>
      <c r="C42" s="150" t="s">
        <v>227</v>
      </c>
      <c r="D42" s="54">
        <v>39543.55</v>
      </c>
      <c r="E42" s="235">
        <v>39543.55</v>
      </c>
      <c r="F42" s="235">
        <v>0</v>
      </c>
      <c r="G42" s="168">
        <v>39543.55</v>
      </c>
      <c r="H42" s="378">
        <f t="shared" si="2"/>
        <v>100</v>
      </c>
    </row>
    <row r="43" spans="1:8" ht="15.75">
      <c r="A43" s="769"/>
      <c r="B43" s="222">
        <v>75818</v>
      </c>
      <c r="C43" s="53" t="s">
        <v>143</v>
      </c>
      <c r="D43" s="54">
        <v>41000</v>
      </c>
      <c r="E43" s="54">
        <v>0</v>
      </c>
      <c r="F43" s="54">
        <v>0</v>
      </c>
      <c r="G43" s="168"/>
      <c r="H43" s="192">
        <f t="shared" si="2"/>
        <v>0</v>
      </c>
    </row>
    <row r="44" spans="1:8" ht="15.75">
      <c r="A44" s="377">
        <v>801</v>
      </c>
      <c r="B44" s="265"/>
      <c r="C44" s="265" t="s">
        <v>52</v>
      </c>
      <c r="D44" s="261">
        <v>9261810</v>
      </c>
      <c r="E44" s="279">
        <v>9251884.34</v>
      </c>
      <c r="F44" s="279">
        <v>9235005</v>
      </c>
      <c r="G44" s="261">
        <v>16879.34</v>
      </c>
      <c r="H44" s="378">
        <f t="shared" si="2"/>
        <v>99.89283239453195</v>
      </c>
    </row>
    <row r="45" spans="1:8" ht="15.75">
      <c r="A45" s="748"/>
      <c r="B45" s="238">
        <v>80101</v>
      </c>
      <c r="C45" s="51" t="s">
        <v>73</v>
      </c>
      <c r="D45" s="61">
        <v>5018090</v>
      </c>
      <c r="E45" s="61">
        <v>5010517.79</v>
      </c>
      <c r="F45" s="61">
        <v>4993638.45</v>
      </c>
      <c r="G45" s="61">
        <v>16879.34</v>
      </c>
      <c r="H45" s="190">
        <f t="shared" si="2"/>
        <v>99.84910174986898</v>
      </c>
    </row>
    <row r="46" spans="1:8" ht="15.75">
      <c r="A46" s="771"/>
      <c r="B46" s="222">
        <v>80103</v>
      </c>
      <c r="C46" s="53" t="s">
        <v>144</v>
      </c>
      <c r="D46" s="54">
        <v>660518</v>
      </c>
      <c r="E46" s="54">
        <v>660284.8</v>
      </c>
      <c r="F46" s="54">
        <v>660284.8</v>
      </c>
      <c r="G46" s="168"/>
      <c r="H46" s="192">
        <f t="shared" si="2"/>
        <v>99.964694376232</v>
      </c>
    </row>
    <row r="47" spans="1:8" ht="15.75">
      <c r="A47" s="771"/>
      <c r="B47" s="222">
        <v>80104</v>
      </c>
      <c r="C47" s="53" t="s">
        <v>87</v>
      </c>
      <c r="D47" s="54">
        <v>424292</v>
      </c>
      <c r="E47" s="54">
        <v>423875.5</v>
      </c>
      <c r="F47" s="54">
        <v>423875.5</v>
      </c>
      <c r="G47" s="168"/>
      <c r="H47" s="192">
        <f t="shared" si="2"/>
        <v>99.90183647110952</v>
      </c>
    </row>
    <row r="48" spans="1:8" ht="15.75">
      <c r="A48" s="50"/>
      <c r="B48" s="222">
        <v>80110</v>
      </c>
      <c r="C48" s="53" t="s">
        <v>145</v>
      </c>
      <c r="D48" s="149">
        <v>2496367</v>
      </c>
      <c r="E48" s="149">
        <v>2494794.97</v>
      </c>
      <c r="F48" s="149">
        <v>2494794.97</v>
      </c>
      <c r="G48" s="229"/>
      <c r="H48" s="192">
        <f t="shared" si="2"/>
        <v>99.93702728805502</v>
      </c>
    </row>
    <row r="49" spans="1:8" ht="15.75">
      <c r="A49" s="50"/>
      <c r="B49" s="222">
        <v>80113</v>
      </c>
      <c r="C49" s="53" t="s">
        <v>146</v>
      </c>
      <c r="D49" s="54">
        <v>362066</v>
      </c>
      <c r="E49" s="153">
        <v>362028.99</v>
      </c>
      <c r="F49" s="153">
        <v>362028.99</v>
      </c>
      <c r="G49" s="229"/>
      <c r="H49" s="192">
        <f t="shared" si="2"/>
        <v>99.98977810675402</v>
      </c>
    </row>
    <row r="50" spans="1:8" ht="15.75">
      <c r="A50" s="143"/>
      <c r="B50" s="222">
        <v>80114</v>
      </c>
      <c r="C50" s="62" t="s">
        <v>147</v>
      </c>
      <c r="D50" s="54">
        <v>243027</v>
      </c>
      <c r="E50" s="167">
        <v>242959.69</v>
      </c>
      <c r="F50" s="167">
        <v>242959.69</v>
      </c>
      <c r="G50" s="229"/>
      <c r="H50" s="192">
        <f t="shared" si="2"/>
        <v>99.97230348891276</v>
      </c>
    </row>
    <row r="51" spans="1:8" ht="15.75">
      <c r="A51" s="143"/>
      <c r="B51" s="222">
        <v>80146</v>
      </c>
      <c r="C51" s="51" t="s">
        <v>148</v>
      </c>
      <c r="D51" s="61">
        <v>15882</v>
      </c>
      <c r="E51" s="157">
        <v>15854.6</v>
      </c>
      <c r="F51" s="157">
        <v>15854.6</v>
      </c>
      <c r="G51" s="229"/>
      <c r="H51" s="192">
        <f t="shared" si="2"/>
        <v>99.82747764765143</v>
      </c>
    </row>
    <row r="52" spans="1:8" ht="15.75">
      <c r="A52" s="50"/>
      <c r="B52" s="237">
        <v>80195</v>
      </c>
      <c r="C52" s="60" t="s">
        <v>3</v>
      </c>
      <c r="D52" s="146">
        <v>41568</v>
      </c>
      <c r="E52" s="146">
        <v>41568</v>
      </c>
      <c r="F52" s="146">
        <v>41568</v>
      </c>
      <c r="G52" s="228"/>
      <c r="H52" s="191">
        <f t="shared" si="2"/>
        <v>100</v>
      </c>
    </row>
    <row r="53" spans="1:8" ht="15.75">
      <c r="A53" s="377">
        <v>851</v>
      </c>
      <c r="B53" s="265"/>
      <c r="C53" s="266" t="s">
        <v>149</v>
      </c>
      <c r="D53" s="260">
        <v>112583.04</v>
      </c>
      <c r="E53" s="277">
        <v>77323.6</v>
      </c>
      <c r="F53" s="277">
        <v>77323.6</v>
      </c>
      <c r="G53" s="168"/>
      <c r="H53" s="378">
        <f t="shared" si="2"/>
        <v>68.68139286343663</v>
      </c>
    </row>
    <row r="54" spans="1:8" ht="15.75">
      <c r="A54" s="762"/>
      <c r="B54" s="232">
        <v>85153</v>
      </c>
      <c r="C54" s="65" t="s">
        <v>150</v>
      </c>
      <c r="D54" s="141">
        <v>2000</v>
      </c>
      <c r="E54" s="154">
        <v>0</v>
      </c>
      <c r="F54" s="154">
        <v>0</v>
      </c>
      <c r="G54" s="227"/>
      <c r="H54" s="190">
        <f t="shared" si="2"/>
        <v>0</v>
      </c>
    </row>
    <row r="55" spans="1:8" ht="15.75">
      <c r="A55" s="772"/>
      <c r="B55" s="237">
        <v>85154</v>
      </c>
      <c r="C55" s="60" t="s">
        <v>151</v>
      </c>
      <c r="D55" s="55">
        <v>110583.04</v>
      </c>
      <c r="E55" s="158">
        <v>77323.6</v>
      </c>
      <c r="F55" s="158">
        <v>77323.6</v>
      </c>
      <c r="G55" s="228"/>
      <c r="H55" s="191">
        <f t="shared" si="2"/>
        <v>69.92356151540056</v>
      </c>
    </row>
    <row r="56" spans="1:8" ht="15.75">
      <c r="A56" s="377">
        <v>852</v>
      </c>
      <c r="B56" s="259"/>
      <c r="C56" s="265" t="s">
        <v>74</v>
      </c>
      <c r="D56" s="261">
        <v>1238946</v>
      </c>
      <c r="E56" s="279">
        <v>1215730.21</v>
      </c>
      <c r="F56" s="279">
        <v>1215730.21</v>
      </c>
      <c r="G56" s="168"/>
      <c r="H56" s="378">
        <f t="shared" si="2"/>
        <v>98.12616611216308</v>
      </c>
    </row>
    <row r="57" spans="1:8" ht="15.75">
      <c r="A57" s="748"/>
      <c r="B57" s="561">
        <v>85202</v>
      </c>
      <c r="C57" s="65" t="s">
        <v>75</v>
      </c>
      <c r="D57" s="141">
        <v>115798</v>
      </c>
      <c r="E57" s="154">
        <v>115705.7</v>
      </c>
      <c r="F57" s="154">
        <v>115705.7</v>
      </c>
      <c r="G57" s="227"/>
      <c r="H57" s="190">
        <f t="shared" si="2"/>
        <v>99.92029223302647</v>
      </c>
    </row>
    <row r="58" spans="1:8" ht="15.75">
      <c r="A58" s="749"/>
      <c r="B58" s="561">
        <v>85204</v>
      </c>
      <c r="C58" s="150" t="s">
        <v>285</v>
      </c>
      <c r="D58" s="136">
        <v>654</v>
      </c>
      <c r="E58" s="235">
        <v>653.38</v>
      </c>
      <c r="F58" s="235">
        <v>653.38</v>
      </c>
      <c r="G58" s="168"/>
      <c r="H58" s="223">
        <f t="shared" si="2"/>
        <v>99.90519877675841</v>
      </c>
    </row>
    <row r="59" spans="1:8" ht="31.5">
      <c r="A59" s="749"/>
      <c r="B59" s="233">
        <v>85205</v>
      </c>
      <c r="C59" s="76" t="s">
        <v>228</v>
      </c>
      <c r="D59" s="138">
        <v>1050</v>
      </c>
      <c r="E59" s="155">
        <v>975.14</v>
      </c>
      <c r="F59" s="155">
        <v>975.14</v>
      </c>
      <c r="G59" s="231"/>
      <c r="H59" s="195">
        <f t="shared" si="2"/>
        <v>92.8704761904762</v>
      </c>
    </row>
    <row r="60" spans="1:8" ht="48" thickBot="1">
      <c r="A60" s="771"/>
      <c r="B60" s="398">
        <v>85212</v>
      </c>
      <c r="C60" s="455" t="s">
        <v>125</v>
      </c>
      <c r="D60" s="465">
        <v>16605</v>
      </c>
      <c r="E60" s="466">
        <v>15255.81</v>
      </c>
      <c r="F60" s="466">
        <v>15255.81</v>
      </c>
      <c r="G60" s="439"/>
      <c r="H60" s="381">
        <f t="shared" si="2"/>
        <v>91.87479674796748</v>
      </c>
    </row>
    <row r="61" spans="1:8" ht="78.75">
      <c r="A61" s="771"/>
      <c r="B61" s="399">
        <v>85213</v>
      </c>
      <c r="C61" s="382" t="s">
        <v>199</v>
      </c>
      <c r="D61" s="459">
        <v>18795</v>
      </c>
      <c r="E61" s="154">
        <v>17254.26</v>
      </c>
      <c r="F61" s="154">
        <v>17254.26</v>
      </c>
      <c r="G61" s="230"/>
      <c r="H61" s="383">
        <f t="shared" si="2"/>
        <v>91.8023942537909</v>
      </c>
    </row>
    <row r="62" spans="1:8" ht="31.5">
      <c r="A62" s="771"/>
      <c r="B62" s="234">
        <v>85214</v>
      </c>
      <c r="C62" s="62" t="s">
        <v>76</v>
      </c>
      <c r="D62" s="61">
        <v>101700</v>
      </c>
      <c r="E62" s="157">
        <v>101462.42</v>
      </c>
      <c r="F62" s="157">
        <v>101462.42</v>
      </c>
      <c r="G62" s="229"/>
      <c r="H62" s="192">
        <f t="shared" si="2"/>
        <v>99.76639134709932</v>
      </c>
    </row>
    <row r="63" spans="1:8" ht="15.75">
      <c r="A63" s="771"/>
      <c r="B63" s="222">
        <v>85215</v>
      </c>
      <c r="C63" s="53" t="s">
        <v>152</v>
      </c>
      <c r="D63" s="54">
        <v>18000</v>
      </c>
      <c r="E63" s="167">
        <v>17444.57</v>
      </c>
      <c r="F63" s="167">
        <v>17444.57</v>
      </c>
      <c r="G63" s="168"/>
      <c r="H63" s="192">
        <f t="shared" si="2"/>
        <v>96.91427777777778</v>
      </c>
    </row>
    <row r="64" spans="1:8" ht="15.75">
      <c r="A64" s="771"/>
      <c r="B64" s="221">
        <v>85216</v>
      </c>
      <c r="C64" s="65" t="s">
        <v>195</v>
      </c>
      <c r="D64" s="52">
        <v>218581</v>
      </c>
      <c r="E64" s="157">
        <v>213669.42</v>
      </c>
      <c r="F64" s="157">
        <v>213669.42</v>
      </c>
      <c r="G64" s="227"/>
      <c r="H64" s="192">
        <f t="shared" si="2"/>
        <v>97.75297029476488</v>
      </c>
    </row>
    <row r="65" spans="1:8" ht="15.75">
      <c r="A65" s="771"/>
      <c r="B65" s="221">
        <v>85219</v>
      </c>
      <c r="C65" s="51" t="s">
        <v>77</v>
      </c>
      <c r="D65" s="52">
        <v>452160</v>
      </c>
      <c r="E65" s="157">
        <v>450142.12</v>
      </c>
      <c r="F65" s="157">
        <v>450142.12</v>
      </c>
      <c r="G65" s="229"/>
      <c r="H65" s="192">
        <f aca="true" t="shared" si="3" ref="H65:H77">(E65/D65)*100</f>
        <v>99.55372434536447</v>
      </c>
    </row>
    <row r="66" spans="1:8" ht="15.75">
      <c r="A66" s="771"/>
      <c r="B66" s="222">
        <v>85228</v>
      </c>
      <c r="C66" s="152" t="s">
        <v>153</v>
      </c>
      <c r="D66" s="52">
        <v>187683</v>
      </c>
      <c r="E66" s="157">
        <v>186720.29</v>
      </c>
      <c r="F66" s="157">
        <v>186720.29</v>
      </c>
      <c r="G66" s="229"/>
      <c r="H66" s="192">
        <f t="shared" si="3"/>
        <v>99.4870553006932</v>
      </c>
    </row>
    <row r="67" spans="1:8" ht="15.75">
      <c r="A67" s="772"/>
      <c r="B67" s="222">
        <v>85295</v>
      </c>
      <c r="C67" s="60" t="s">
        <v>3</v>
      </c>
      <c r="D67" s="55">
        <v>107920</v>
      </c>
      <c r="E67" s="158">
        <v>96447.1</v>
      </c>
      <c r="F67" s="158">
        <v>96447.1</v>
      </c>
      <c r="G67" s="228"/>
      <c r="H67" s="191">
        <f t="shared" si="3"/>
        <v>89.36906968124538</v>
      </c>
    </row>
    <row r="68" spans="1:8" ht="15.75">
      <c r="A68" s="377">
        <v>853</v>
      </c>
      <c r="B68" s="263"/>
      <c r="C68" s="266" t="s">
        <v>197</v>
      </c>
      <c r="D68" s="260">
        <v>82610</v>
      </c>
      <c r="E68" s="277">
        <v>82607.4</v>
      </c>
      <c r="F68" s="277">
        <v>82607.4</v>
      </c>
      <c r="G68" s="280"/>
      <c r="H68" s="378">
        <f t="shared" si="3"/>
        <v>99.99685268127345</v>
      </c>
    </row>
    <row r="69" spans="1:8" ht="15.75">
      <c r="A69" s="379"/>
      <c r="B69" s="222">
        <v>85395</v>
      </c>
      <c r="C69" s="53" t="s">
        <v>3</v>
      </c>
      <c r="D69" s="54">
        <v>82610</v>
      </c>
      <c r="E69" s="167">
        <v>82607.4</v>
      </c>
      <c r="F69" s="167">
        <v>82607.4</v>
      </c>
      <c r="G69" s="168"/>
      <c r="H69" s="192">
        <f t="shared" si="3"/>
        <v>99.99685268127345</v>
      </c>
    </row>
    <row r="70" spans="1:8" ht="15.75">
      <c r="A70" s="456">
        <v>854</v>
      </c>
      <c r="B70" s="259"/>
      <c r="C70" s="265" t="s">
        <v>124</v>
      </c>
      <c r="D70" s="261">
        <v>332665</v>
      </c>
      <c r="E70" s="279">
        <v>330888.89</v>
      </c>
      <c r="F70" s="279">
        <v>330888.89</v>
      </c>
      <c r="G70" s="168"/>
      <c r="H70" s="378">
        <f t="shared" si="3"/>
        <v>99.46609652352969</v>
      </c>
    </row>
    <row r="71" spans="1:8" ht="15.75">
      <c r="A71" s="748"/>
      <c r="B71" s="234">
        <v>85401</v>
      </c>
      <c r="C71" s="58" t="s">
        <v>154</v>
      </c>
      <c r="D71" s="133">
        <v>244766</v>
      </c>
      <c r="E71" s="159">
        <v>243329.55</v>
      </c>
      <c r="F71" s="159">
        <v>243329.55</v>
      </c>
      <c r="G71" s="231"/>
      <c r="H71" s="195">
        <f t="shared" si="3"/>
        <v>99.41313336002548</v>
      </c>
    </row>
    <row r="72" spans="1:8" ht="15.75">
      <c r="A72" s="771"/>
      <c r="B72" s="457">
        <v>85415</v>
      </c>
      <c r="C72" s="53" t="s">
        <v>78</v>
      </c>
      <c r="D72" s="54">
        <v>86135</v>
      </c>
      <c r="E72" s="167">
        <v>86134.9</v>
      </c>
      <c r="F72" s="167">
        <v>86134.9</v>
      </c>
      <c r="G72" s="168"/>
      <c r="H72" s="192">
        <f t="shared" si="3"/>
        <v>99.99988390317525</v>
      </c>
    </row>
    <row r="73" spans="1:8" ht="15.75">
      <c r="A73" s="771"/>
      <c r="B73" s="457">
        <v>85446</v>
      </c>
      <c r="C73" s="258" t="s">
        <v>155</v>
      </c>
      <c r="D73" s="52">
        <v>670</v>
      </c>
      <c r="E73" s="52">
        <v>330.44</v>
      </c>
      <c r="F73" s="52">
        <v>330.44</v>
      </c>
      <c r="G73" s="227"/>
      <c r="H73" s="190">
        <f t="shared" si="3"/>
        <v>49.31940298507463</v>
      </c>
    </row>
    <row r="74" spans="1:8" ht="15.75">
      <c r="A74" s="772"/>
      <c r="B74" s="458">
        <v>85495</v>
      </c>
      <c r="C74" s="60" t="s">
        <v>3</v>
      </c>
      <c r="D74" s="55">
        <v>1094</v>
      </c>
      <c r="E74" s="55">
        <v>1094</v>
      </c>
      <c r="F74" s="55">
        <v>1094</v>
      </c>
      <c r="G74" s="252"/>
      <c r="H74" s="191">
        <f t="shared" si="3"/>
        <v>100</v>
      </c>
    </row>
    <row r="75" spans="1:8" ht="15.75">
      <c r="A75" s="599">
        <v>900</v>
      </c>
      <c r="B75" s="259"/>
      <c r="C75" s="265" t="s">
        <v>156</v>
      </c>
      <c r="D75" s="261">
        <v>1039771.94</v>
      </c>
      <c r="E75" s="277">
        <v>869684.57</v>
      </c>
      <c r="F75" s="277">
        <v>726369.43</v>
      </c>
      <c r="G75" s="280">
        <v>143315.14</v>
      </c>
      <c r="H75" s="378">
        <f aca="true" t="shared" si="4" ref="H75:H82">(E75/D75)*100</f>
        <v>83.64185804052377</v>
      </c>
    </row>
    <row r="76" spans="1:8" ht="15.75">
      <c r="A76" s="748"/>
      <c r="B76" s="232">
        <v>90001</v>
      </c>
      <c r="C76" s="65" t="s">
        <v>286</v>
      </c>
      <c r="D76" s="141">
        <v>99055.02</v>
      </c>
      <c r="E76" s="157">
        <v>75996.52</v>
      </c>
      <c r="F76" s="157">
        <v>75996.52</v>
      </c>
      <c r="G76" s="227"/>
      <c r="H76" s="192">
        <f t="shared" si="3"/>
        <v>76.72152304850374</v>
      </c>
    </row>
    <row r="77" spans="1:8" ht="15.75">
      <c r="A77" s="749"/>
      <c r="B77" s="232">
        <v>90002</v>
      </c>
      <c r="C77" s="65" t="s">
        <v>229</v>
      </c>
      <c r="D77" s="141">
        <v>64801</v>
      </c>
      <c r="E77" s="154">
        <v>12578.25</v>
      </c>
      <c r="F77" s="154">
        <v>12578.25</v>
      </c>
      <c r="G77" s="562"/>
      <c r="H77" s="192">
        <f t="shared" si="3"/>
        <v>19.410580083640685</v>
      </c>
    </row>
    <row r="78" spans="1:8" ht="15.75">
      <c r="A78" s="749"/>
      <c r="B78" s="221">
        <v>90003</v>
      </c>
      <c r="C78" s="51" t="s">
        <v>157</v>
      </c>
      <c r="D78" s="52">
        <v>46277.02</v>
      </c>
      <c r="E78" s="61">
        <v>27392.11</v>
      </c>
      <c r="F78" s="61">
        <v>27392.11</v>
      </c>
      <c r="G78" s="227"/>
      <c r="H78" s="190">
        <f t="shared" si="4"/>
        <v>59.19160308939513</v>
      </c>
    </row>
    <row r="79" spans="1:8" ht="15.75">
      <c r="A79" s="749"/>
      <c r="B79" s="222">
        <v>90004</v>
      </c>
      <c r="C79" s="53" t="s">
        <v>158</v>
      </c>
      <c r="D79" s="52">
        <v>40902.68</v>
      </c>
      <c r="E79" s="61">
        <v>40839.22</v>
      </c>
      <c r="F79" s="61">
        <v>40839.22</v>
      </c>
      <c r="G79" s="229"/>
      <c r="H79" s="192">
        <f t="shared" si="4"/>
        <v>99.8448512420213</v>
      </c>
    </row>
    <row r="80" spans="1:8" ht="15.75">
      <c r="A80" s="749"/>
      <c r="B80" s="222">
        <v>90015</v>
      </c>
      <c r="C80" s="60" t="s">
        <v>159</v>
      </c>
      <c r="D80" s="149">
        <v>698508.92</v>
      </c>
      <c r="E80" s="153">
        <v>639913.71</v>
      </c>
      <c r="F80" s="153">
        <v>496598.57</v>
      </c>
      <c r="G80" s="229">
        <v>143315.14</v>
      </c>
      <c r="H80" s="192">
        <f t="shared" si="4"/>
        <v>91.6113870099182</v>
      </c>
    </row>
    <row r="81" spans="1:8" ht="31.5">
      <c r="A81" s="749"/>
      <c r="B81" s="222">
        <v>90019</v>
      </c>
      <c r="C81" s="64" t="s">
        <v>198</v>
      </c>
      <c r="D81" s="149">
        <v>1020.3</v>
      </c>
      <c r="E81" s="153">
        <v>0</v>
      </c>
      <c r="F81" s="153">
        <v>0</v>
      </c>
      <c r="G81" s="229"/>
      <c r="H81" s="191">
        <f t="shared" si="4"/>
        <v>0</v>
      </c>
    </row>
    <row r="82" spans="1:8" ht="15.75">
      <c r="A82" s="773"/>
      <c r="B82" s="237">
        <v>90095</v>
      </c>
      <c r="C82" s="60" t="s">
        <v>3</v>
      </c>
      <c r="D82" s="55">
        <v>89207</v>
      </c>
      <c r="E82" s="158">
        <v>72964.76</v>
      </c>
      <c r="F82" s="158">
        <v>72964.76</v>
      </c>
      <c r="G82" s="228"/>
      <c r="H82" s="191">
        <f t="shared" si="4"/>
        <v>81.79263959106348</v>
      </c>
    </row>
    <row r="83" spans="1:8" ht="17.25" customHeight="1">
      <c r="A83" s="377">
        <v>921</v>
      </c>
      <c r="B83" s="263"/>
      <c r="C83" s="266" t="s">
        <v>160</v>
      </c>
      <c r="D83" s="260">
        <v>218476</v>
      </c>
      <c r="E83" s="277">
        <v>215327.7</v>
      </c>
      <c r="F83" s="277">
        <v>215327.7</v>
      </c>
      <c r="G83" s="440"/>
      <c r="H83" s="378">
        <f aca="true" t="shared" si="5" ref="H83:H89">(E83/D83)*100</f>
        <v>98.55897215254765</v>
      </c>
    </row>
    <row r="84" spans="1:8" ht="18" customHeight="1">
      <c r="A84" s="762"/>
      <c r="B84" s="221">
        <v>92105</v>
      </c>
      <c r="C84" s="51" t="s">
        <v>161</v>
      </c>
      <c r="D84" s="61">
        <v>4230</v>
      </c>
      <c r="E84" s="157">
        <v>4213.68</v>
      </c>
      <c r="F84" s="157">
        <v>4213.68</v>
      </c>
      <c r="G84" s="227"/>
      <c r="H84" s="190">
        <f t="shared" si="5"/>
        <v>99.61418439716313</v>
      </c>
    </row>
    <row r="85" spans="1:8" ht="18" customHeight="1">
      <c r="A85" s="763"/>
      <c r="B85" s="222">
        <v>92108</v>
      </c>
      <c r="C85" s="53" t="s">
        <v>230</v>
      </c>
      <c r="D85" s="149">
        <v>18000</v>
      </c>
      <c r="E85" s="153">
        <v>18000</v>
      </c>
      <c r="F85" s="153">
        <v>18000</v>
      </c>
      <c r="G85" s="168"/>
      <c r="H85" s="192">
        <f t="shared" si="5"/>
        <v>100</v>
      </c>
    </row>
    <row r="86" spans="1:8" ht="18" customHeight="1">
      <c r="A86" s="771"/>
      <c r="B86" s="224">
        <v>92109</v>
      </c>
      <c r="C86" s="58" t="s">
        <v>208</v>
      </c>
      <c r="D86" s="133">
        <v>15408</v>
      </c>
      <c r="E86" s="159">
        <v>15405</v>
      </c>
      <c r="F86" s="159">
        <v>15405</v>
      </c>
      <c r="G86" s="231"/>
      <c r="H86" s="195">
        <f t="shared" si="5"/>
        <v>99.98052959501558</v>
      </c>
    </row>
    <row r="87" spans="1:8" ht="17.25" customHeight="1">
      <c r="A87" s="143"/>
      <c r="B87" s="237">
        <v>92116</v>
      </c>
      <c r="C87" s="60" t="s">
        <v>162</v>
      </c>
      <c r="D87" s="146">
        <v>135000</v>
      </c>
      <c r="E87" s="158">
        <v>131878.47</v>
      </c>
      <c r="F87" s="158">
        <v>131878.47</v>
      </c>
      <c r="G87" s="228"/>
      <c r="H87" s="191">
        <f t="shared" si="5"/>
        <v>97.68775555555555</v>
      </c>
    </row>
    <row r="88" spans="1:8" ht="17.25" customHeight="1">
      <c r="A88" s="143"/>
      <c r="B88" s="237">
        <v>92120</v>
      </c>
      <c r="C88" s="60" t="s">
        <v>231</v>
      </c>
      <c r="D88" s="146">
        <v>20000</v>
      </c>
      <c r="E88" s="158">
        <v>20000</v>
      </c>
      <c r="F88" s="158">
        <v>20000</v>
      </c>
      <c r="G88" s="228"/>
      <c r="H88" s="191">
        <f t="shared" si="5"/>
        <v>100</v>
      </c>
    </row>
    <row r="89" spans="1:8" ht="17.25" customHeight="1">
      <c r="A89" s="143"/>
      <c r="B89" s="237">
        <v>92195</v>
      </c>
      <c r="C89" s="60" t="s">
        <v>3</v>
      </c>
      <c r="D89" s="146">
        <v>25838</v>
      </c>
      <c r="E89" s="158">
        <v>25830.55</v>
      </c>
      <c r="F89" s="158">
        <v>25830.55</v>
      </c>
      <c r="G89" s="228"/>
      <c r="H89" s="191">
        <f t="shared" si="5"/>
        <v>99.97116649895503</v>
      </c>
    </row>
    <row r="90" spans="1:8" ht="18" customHeight="1">
      <c r="A90" s="377">
        <v>926</v>
      </c>
      <c r="B90" s="222"/>
      <c r="C90" s="266" t="s">
        <v>209</v>
      </c>
      <c r="D90" s="260">
        <v>96842.07</v>
      </c>
      <c r="E90" s="277">
        <v>92764.55</v>
      </c>
      <c r="F90" s="277">
        <v>88099.65</v>
      </c>
      <c r="G90" s="280">
        <v>4664.9</v>
      </c>
      <c r="H90" s="378">
        <f aca="true" t="shared" si="6" ref="H90:H100">(E90/D90)*100</f>
        <v>95.78951585813891</v>
      </c>
    </row>
    <row r="91" spans="1:8" ht="18" customHeight="1" thickBot="1">
      <c r="A91" s="144"/>
      <c r="B91" s="237">
        <v>92601</v>
      </c>
      <c r="C91" s="60" t="s">
        <v>287</v>
      </c>
      <c r="D91" s="55">
        <v>18675.85</v>
      </c>
      <c r="E91" s="239">
        <v>18675.85</v>
      </c>
      <c r="F91" s="239">
        <v>14010.95</v>
      </c>
      <c r="G91" s="252">
        <v>4664.9</v>
      </c>
      <c r="H91" s="381">
        <f t="shared" si="6"/>
        <v>100</v>
      </c>
    </row>
    <row r="92" spans="1:8" ht="21.75" customHeight="1" thickBot="1">
      <c r="A92" s="134"/>
      <c r="B92" s="393">
        <v>92605</v>
      </c>
      <c r="C92" s="193" t="s">
        <v>232</v>
      </c>
      <c r="D92" s="194">
        <v>78166.22</v>
      </c>
      <c r="E92" s="401">
        <v>74088.7</v>
      </c>
      <c r="F92" s="401">
        <v>74088.7</v>
      </c>
      <c r="G92" s="402"/>
      <c r="H92" s="381">
        <f t="shared" si="6"/>
        <v>94.78352669477941</v>
      </c>
    </row>
    <row r="93" spans="1:8" ht="19.5" customHeight="1" hidden="1" thickBot="1">
      <c r="A93" s="400"/>
      <c r="B93" s="242"/>
      <c r="C93" s="151" t="s">
        <v>79</v>
      </c>
      <c r="D93" s="56"/>
      <c r="E93" s="156"/>
      <c r="F93" s="156"/>
      <c r="G93" s="226"/>
      <c r="H93" s="171"/>
    </row>
    <row r="94" spans="1:8" ht="35.25" customHeight="1" thickBot="1">
      <c r="A94" s="722"/>
      <c r="B94" s="723"/>
      <c r="C94" s="724" t="s">
        <v>79</v>
      </c>
      <c r="D94" s="725"/>
      <c r="E94" s="726"/>
      <c r="F94" s="726"/>
      <c r="G94" s="727"/>
      <c r="H94" s="716"/>
    </row>
    <row r="95" spans="1:8" ht="21" customHeight="1">
      <c r="A95" s="388" t="s">
        <v>48</v>
      </c>
      <c r="B95" s="275"/>
      <c r="C95" s="276" t="s">
        <v>56</v>
      </c>
      <c r="D95" s="606">
        <v>284435.81</v>
      </c>
      <c r="E95" s="606">
        <v>284435.81</v>
      </c>
      <c r="F95" s="606">
        <v>284435.81</v>
      </c>
      <c r="G95" s="254"/>
      <c r="H95" s="389">
        <f t="shared" si="6"/>
        <v>100</v>
      </c>
    </row>
    <row r="96" spans="1:8" ht="15.75">
      <c r="A96" s="388"/>
      <c r="B96" s="240" t="s">
        <v>49</v>
      </c>
      <c r="C96" s="284" t="s">
        <v>3</v>
      </c>
      <c r="D96" s="272">
        <v>284435.81</v>
      </c>
      <c r="E96" s="272">
        <v>284435.81</v>
      </c>
      <c r="F96" s="272">
        <v>284435.81</v>
      </c>
      <c r="G96" s="252"/>
      <c r="H96" s="191">
        <f t="shared" si="6"/>
        <v>100</v>
      </c>
    </row>
    <row r="97" spans="1:8" ht="15.75">
      <c r="A97" s="403">
        <v>750</v>
      </c>
      <c r="B97" s="222"/>
      <c r="C97" s="266" t="s">
        <v>81</v>
      </c>
      <c r="D97" s="261">
        <v>90463</v>
      </c>
      <c r="E97" s="261">
        <v>90463</v>
      </c>
      <c r="F97" s="261">
        <v>90463</v>
      </c>
      <c r="G97" s="168"/>
      <c r="H97" s="378">
        <f t="shared" si="6"/>
        <v>100</v>
      </c>
    </row>
    <row r="98" spans="1:8" ht="15.75">
      <c r="A98" s="403"/>
      <c r="B98" s="222">
        <v>75011</v>
      </c>
      <c r="C98" s="150" t="s">
        <v>82</v>
      </c>
      <c r="D98" s="136">
        <v>90463</v>
      </c>
      <c r="E98" s="136">
        <v>90463</v>
      </c>
      <c r="F98" s="136">
        <v>90463</v>
      </c>
      <c r="G98" s="168"/>
      <c r="H98" s="192">
        <f t="shared" si="6"/>
        <v>100</v>
      </c>
    </row>
    <row r="99" spans="1:8" ht="31.5">
      <c r="A99" s="377">
        <v>751</v>
      </c>
      <c r="B99" s="222"/>
      <c r="C99" s="274" t="s">
        <v>83</v>
      </c>
      <c r="D99" s="261">
        <v>1639</v>
      </c>
      <c r="E99" s="637">
        <v>1639</v>
      </c>
      <c r="F99" s="637">
        <v>1639</v>
      </c>
      <c r="G99" s="442"/>
      <c r="H99" s="378">
        <f t="shared" si="6"/>
        <v>100</v>
      </c>
    </row>
    <row r="100" spans="1:8" ht="31.5">
      <c r="A100" s="403"/>
      <c r="B100" s="224">
        <v>75101</v>
      </c>
      <c r="C100" s="63" t="s">
        <v>5</v>
      </c>
      <c r="D100" s="61">
        <v>1639</v>
      </c>
      <c r="E100" s="61">
        <v>1639</v>
      </c>
      <c r="F100" s="61">
        <v>1639</v>
      </c>
      <c r="G100" s="227"/>
      <c r="H100" s="190">
        <f t="shared" si="6"/>
        <v>100</v>
      </c>
    </row>
    <row r="101" spans="1:8" ht="15.75">
      <c r="A101" s="377">
        <v>852</v>
      </c>
      <c r="B101" s="560"/>
      <c r="C101" s="266" t="s">
        <v>74</v>
      </c>
      <c r="D101" s="260">
        <v>2470111</v>
      </c>
      <c r="E101" s="277">
        <v>2450914.62</v>
      </c>
      <c r="F101" s="277">
        <v>2450914.62</v>
      </c>
      <c r="G101" s="442"/>
      <c r="H101" s="378">
        <f>(E101/D101)*100</f>
        <v>99.222853547877</v>
      </c>
    </row>
    <row r="102" spans="1:8" ht="47.25">
      <c r="A102" s="762"/>
      <c r="B102" s="222">
        <v>85212</v>
      </c>
      <c r="C102" s="63" t="s">
        <v>125</v>
      </c>
      <c r="D102" s="52">
        <v>2434210</v>
      </c>
      <c r="E102" s="467">
        <v>2415454.63</v>
      </c>
      <c r="F102" s="467">
        <v>2415454.63</v>
      </c>
      <c r="G102" s="443"/>
      <c r="H102" s="378">
        <f>(E102/D102)*100</f>
        <v>99.22950895773167</v>
      </c>
    </row>
    <row r="103" spans="1:8" ht="78.75">
      <c r="A103" s="763"/>
      <c r="B103" s="222">
        <v>85213</v>
      </c>
      <c r="C103" s="132" t="s">
        <v>213</v>
      </c>
      <c r="D103" s="54">
        <v>3626</v>
      </c>
      <c r="E103" s="167">
        <v>3484.99</v>
      </c>
      <c r="F103" s="167">
        <v>3484.99</v>
      </c>
      <c r="G103" s="442"/>
      <c r="H103" s="378">
        <f>(E103/D103)*100</f>
        <v>96.11114175399888</v>
      </c>
    </row>
    <row r="104" spans="1:8" ht="19.5" customHeight="1">
      <c r="A104" s="763"/>
      <c r="B104" s="222">
        <v>85228</v>
      </c>
      <c r="C104" s="559" t="s">
        <v>153</v>
      </c>
      <c r="D104" s="54">
        <v>6975</v>
      </c>
      <c r="E104" s="167">
        <v>6975</v>
      </c>
      <c r="F104" s="167">
        <v>6975</v>
      </c>
      <c r="G104" s="442"/>
      <c r="H104" s="378">
        <f>(E104/D104)*100</f>
        <v>100</v>
      </c>
    </row>
    <row r="105" spans="1:8" ht="16.5" thickBot="1">
      <c r="A105" s="764"/>
      <c r="B105" s="238">
        <v>85295</v>
      </c>
      <c r="C105" s="132" t="s">
        <v>3</v>
      </c>
      <c r="D105" s="59">
        <v>25300</v>
      </c>
      <c r="E105" s="159">
        <v>25000</v>
      </c>
      <c r="F105" s="159">
        <v>25000</v>
      </c>
      <c r="G105" s="549"/>
      <c r="H105" s="195">
        <f>(E105/D105)*100</f>
        <v>98.81422924901186</v>
      </c>
    </row>
    <row r="106" spans="1:8" ht="46.5" customHeight="1" thickBot="1">
      <c r="A106" s="728"/>
      <c r="B106" s="729"/>
      <c r="C106" s="733" t="s">
        <v>250</v>
      </c>
      <c r="D106" s="730"/>
      <c r="E106" s="731"/>
      <c r="F106" s="731"/>
      <c r="G106" s="732"/>
      <c r="H106" s="716"/>
    </row>
    <row r="107" spans="1:8" ht="15.75">
      <c r="A107" s="142">
        <v>710</v>
      </c>
      <c r="B107" s="224"/>
      <c r="C107" s="554" t="s">
        <v>135</v>
      </c>
      <c r="D107" s="555">
        <v>57100</v>
      </c>
      <c r="E107" s="556">
        <v>57098.3</v>
      </c>
      <c r="F107" s="556">
        <v>57098.3</v>
      </c>
      <c r="G107" s="557"/>
      <c r="H107" s="441">
        <f>(E107/D107)*100</f>
        <v>99.99702276707532</v>
      </c>
    </row>
    <row r="108" spans="1:8" ht="15.75">
      <c r="A108" s="379"/>
      <c r="B108" s="222">
        <v>71035</v>
      </c>
      <c r="C108" s="460" t="s">
        <v>226</v>
      </c>
      <c r="D108" s="54">
        <v>57100</v>
      </c>
      <c r="E108" s="167">
        <v>57098.3</v>
      </c>
      <c r="F108" s="167">
        <v>57098.3</v>
      </c>
      <c r="G108" s="442"/>
      <c r="H108" s="192">
        <f>(E108/D108)*100</f>
        <v>99.99702276707532</v>
      </c>
    </row>
    <row r="109" spans="1:8" ht="16.5" thickBot="1">
      <c r="A109" s="600"/>
      <c r="B109" s="550"/>
      <c r="C109" s="551" t="s">
        <v>164</v>
      </c>
      <c r="D109" s="552">
        <v>28576266.62</v>
      </c>
      <c r="E109" s="552">
        <v>24528468.78</v>
      </c>
      <c r="F109" s="552">
        <v>19896922.94</v>
      </c>
      <c r="G109" s="563">
        <v>4631545.84</v>
      </c>
      <c r="H109" s="553">
        <f>(E109/D109)*100</f>
        <v>85.83510612556007</v>
      </c>
    </row>
    <row r="110" spans="1:8" ht="15.75">
      <c r="A110" s="435"/>
      <c r="B110" s="255"/>
      <c r="C110" s="67"/>
      <c r="D110" s="285"/>
      <c r="E110" s="67"/>
      <c r="F110" s="67"/>
      <c r="G110" s="67"/>
      <c r="H110" s="67"/>
    </row>
    <row r="111" spans="1:8" ht="12.75">
      <c r="A111" s="67"/>
      <c r="B111" s="255"/>
      <c r="C111" s="67"/>
      <c r="D111" s="67"/>
      <c r="E111" s="67"/>
      <c r="F111" s="67"/>
      <c r="G111" s="67"/>
      <c r="H111" s="67"/>
    </row>
    <row r="112" spans="2:8" ht="12.75">
      <c r="B112" s="255"/>
      <c r="C112" s="256"/>
      <c r="D112" s="67"/>
      <c r="E112" s="67"/>
      <c r="F112" s="67"/>
      <c r="G112" s="67"/>
      <c r="H112" s="67"/>
    </row>
    <row r="113" spans="2:8" ht="12.75">
      <c r="B113" s="255"/>
      <c r="C113" s="67"/>
      <c r="D113" s="188"/>
      <c r="E113" s="188"/>
      <c r="G113" s="886" t="s">
        <v>291</v>
      </c>
      <c r="H113" s="886"/>
    </row>
    <row r="114" spans="2:8" ht="12.75">
      <c r="B114" s="255"/>
      <c r="C114" s="67"/>
      <c r="D114" s="188"/>
      <c r="E114" s="188"/>
      <c r="F114" s="883" t="s">
        <v>292</v>
      </c>
      <c r="G114" s="883"/>
      <c r="H114" s="883"/>
    </row>
    <row r="115" spans="2:8" ht="12.75">
      <c r="B115" s="255"/>
      <c r="C115" s="67"/>
      <c r="D115" s="188"/>
      <c r="E115" s="188"/>
      <c r="F115" s="67"/>
      <c r="G115" s="67"/>
      <c r="H115" s="67"/>
    </row>
    <row r="116" spans="2:8" ht="12.75">
      <c r="B116" s="255"/>
      <c r="C116" s="256"/>
      <c r="D116" s="188"/>
      <c r="E116" s="188"/>
      <c r="F116" s="67"/>
      <c r="G116" s="67"/>
      <c r="H116" s="67"/>
    </row>
    <row r="117" spans="2:8" ht="12.75">
      <c r="B117" s="255"/>
      <c r="C117" s="67"/>
      <c r="D117" s="188"/>
      <c r="E117" s="188"/>
      <c r="F117" s="67"/>
      <c r="G117" s="67"/>
      <c r="H117" s="67"/>
    </row>
    <row r="118" spans="2:8" ht="12.75">
      <c r="B118" s="255"/>
      <c r="C118" s="67"/>
      <c r="D118" s="188"/>
      <c r="E118" s="188"/>
      <c r="F118" s="67"/>
      <c r="G118" s="67"/>
      <c r="H118" s="67"/>
    </row>
    <row r="119" spans="2:8" ht="12.75">
      <c r="B119" s="255"/>
      <c r="C119" s="67"/>
      <c r="D119" s="188"/>
      <c r="E119" s="188"/>
      <c r="F119" s="67"/>
      <c r="G119" s="67"/>
      <c r="H119" s="67"/>
    </row>
    <row r="120" spans="2:8" ht="12.75">
      <c r="B120" s="67"/>
      <c r="C120" s="256"/>
      <c r="D120" s="67"/>
      <c r="E120" s="67"/>
      <c r="F120" s="67"/>
      <c r="G120" s="67"/>
      <c r="H120" s="67"/>
    </row>
    <row r="121" spans="2:8" ht="12.75">
      <c r="B121" s="67"/>
      <c r="C121" s="67"/>
      <c r="D121" s="257"/>
      <c r="E121" s="257"/>
      <c r="F121" s="67"/>
      <c r="G121" s="67"/>
      <c r="H121" s="67"/>
    </row>
    <row r="122" spans="2:8" ht="12.75">
      <c r="B122" s="67"/>
      <c r="C122" s="67"/>
      <c r="D122" s="257"/>
      <c r="E122" s="257"/>
      <c r="F122" s="67"/>
      <c r="G122" s="67"/>
      <c r="H122" s="67"/>
    </row>
    <row r="123" spans="2:8" ht="12.75">
      <c r="B123" s="67"/>
      <c r="C123" s="67"/>
      <c r="D123" s="257"/>
      <c r="E123" s="257"/>
      <c r="F123" s="67"/>
      <c r="G123" s="67"/>
      <c r="H123" s="67"/>
    </row>
    <row r="124" spans="2:8" ht="12.75">
      <c r="B124" s="67"/>
      <c r="C124" s="67"/>
      <c r="D124" s="257"/>
      <c r="E124" s="257"/>
      <c r="F124" s="67"/>
      <c r="G124" s="67"/>
      <c r="H124" s="67"/>
    </row>
    <row r="125" spans="2:8" ht="12.75">
      <c r="B125" s="67"/>
      <c r="C125" s="67"/>
      <c r="D125" s="67"/>
      <c r="E125" s="67"/>
      <c r="F125" s="67"/>
      <c r="G125" s="67"/>
      <c r="H125" s="67"/>
    </row>
    <row r="126" spans="2:8" ht="12.75">
      <c r="B126" s="67"/>
      <c r="C126" s="67"/>
      <c r="D126" s="67"/>
      <c r="E126" s="67"/>
      <c r="F126" s="67"/>
      <c r="G126" s="67"/>
      <c r="H126" s="67"/>
    </row>
    <row r="127" spans="3:8" ht="12.75">
      <c r="C127" s="67"/>
      <c r="D127" s="67"/>
      <c r="E127" s="257"/>
      <c r="F127" s="67"/>
      <c r="G127" s="67"/>
      <c r="H127" s="67"/>
    </row>
  </sheetData>
  <sheetProtection/>
  <mergeCells count="20">
    <mergeCell ref="G113:H113"/>
    <mergeCell ref="F114:H114"/>
    <mergeCell ref="A76:A82"/>
    <mergeCell ref="A3:H3"/>
    <mergeCell ref="A4:H4"/>
    <mergeCell ref="D6:D7"/>
    <mergeCell ref="E6:E7"/>
    <mergeCell ref="F6:G6"/>
    <mergeCell ref="H6:H7"/>
    <mergeCell ref="A6:A7"/>
    <mergeCell ref="A102:A105"/>
    <mergeCell ref="B6:B7"/>
    <mergeCell ref="C6:C7"/>
    <mergeCell ref="A41:A43"/>
    <mergeCell ref="A39:A40"/>
    <mergeCell ref="A57:A67"/>
    <mergeCell ref="A45:A47"/>
    <mergeCell ref="A54:A55"/>
    <mergeCell ref="A71:A74"/>
    <mergeCell ref="A84:A86"/>
  </mergeCells>
  <printOptions/>
  <pageMargins left="0.5905511811023623" right="0" top="0.8661417322834646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123"/>
  <sheetViews>
    <sheetView zoomScalePageLayoutView="0" workbookViewId="0" topLeftCell="A100">
      <selection activeCell="J110" sqref="J110:L111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27.421875" style="0" customWidth="1"/>
    <col min="4" max="4" width="14.57421875" style="0" customWidth="1"/>
    <col min="5" max="5" width="14.28125" style="0" customWidth="1"/>
    <col min="6" max="6" width="14.421875" style="0" customWidth="1"/>
    <col min="7" max="7" width="12.7109375" style="0" customWidth="1"/>
    <col min="8" max="8" width="11.140625" style="0" customWidth="1"/>
    <col min="9" max="9" width="11.8515625" style="0" customWidth="1"/>
    <col min="10" max="10" width="11.28125" style="0" customWidth="1"/>
    <col min="11" max="11" width="11.8515625" style="0" customWidth="1"/>
    <col min="12" max="12" width="7.00390625" style="0" customWidth="1"/>
  </cols>
  <sheetData>
    <row r="2" spans="1:11" ht="15.75">
      <c r="A2" s="68"/>
      <c r="B2" s="69"/>
      <c r="C2" s="69"/>
      <c r="D2" s="70"/>
      <c r="E2" s="70"/>
      <c r="F2" s="69"/>
      <c r="G2" s="69"/>
      <c r="H2" s="69"/>
      <c r="I2" s="69"/>
      <c r="J2" s="548"/>
      <c r="K2" s="635" t="s">
        <v>200</v>
      </c>
    </row>
    <row r="3" spans="1:11" ht="15.75">
      <c r="A3" s="68"/>
      <c r="B3" s="69"/>
      <c r="C3" s="69"/>
      <c r="D3" s="71"/>
      <c r="E3" s="71"/>
      <c r="F3" s="71"/>
      <c r="G3" s="71"/>
      <c r="H3" s="71"/>
      <c r="I3" s="71"/>
      <c r="J3" s="71"/>
      <c r="K3" s="72"/>
    </row>
    <row r="4" spans="1:12" ht="20.25">
      <c r="A4" s="774" t="s">
        <v>86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</row>
    <row r="5" spans="1:12" ht="20.25">
      <c r="A5" s="774" t="s">
        <v>257</v>
      </c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</row>
    <row r="6" spans="1:11" ht="21" thickBot="1">
      <c r="A6" s="68"/>
      <c r="B6" s="41"/>
      <c r="C6" s="73"/>
      <c r="D6" s="148"/>
      <c r="E6" s="74"/>
      <c r="F6" s="41"/>
      <c r="G6" s="41"/>
      <c r="H6" s="41"/>
      <c r="I6" s="41"/>
      <c r="J6" s="41"/>
      <c r="K6" s="75"/>
    </row>
    <row r="7" spans="1:12" ht="15">
      <c r="A7" s="788" t="s">
        <v>36</v>
      </c>
      <c r="B7" s="790" t="s">
        <v>42</v>
      </c>
      <c r="C7" s="765" t="s">
        <v>106</v>
      </c>
      <c r="D7" s="782" t="s">
        <v>91</v>
      </c>
      <c r="E7" s="782" t="s">
        <v>126</v>
      </c>
      <c r="F7" s="784" t="s">
        <v>108</v>
      </c>
      <c r="G7" s="785"/>
      <c r="H7" s="785"/>
      <c r="I7" s="785"/>
      <c r="J7" s="785"/>
      <c r="K7" s="785"/>
      <c r="L7" s="786" t="s">
        <v>127</v>
      </c>
    </row>
    <row r="8" spans="1:12" ht="67.5">
      <c r="A8" s="789"/>
      <c r="B8" s="791"/>
      <c r="C8" s="766"/>
      <c r="D8" s="783"/>
      <c r="E8" s="783"/>
      <c r="F8" s="683" t="s">
        <v>193</v>
      </c>
      <c r="G8" s="684" t="s">
        <v>201</v>
      </c>
      <c r="H8" s="684" t="s">
        <v>202</v>
      </c>
      <c r="I8" s="684" t="s">
        <v>186</v>
      </c>
      <c r="J8" s="684" t="s">
        <v>203</v>
      </c>
      <c r="K8" s="684" t="s">
        <v>194</v>
      </c>
      <c r="L8" s="787"/>
    </row>
    <row r="9" spans="1:12" ht="12.75">
      <c r="A9" s="196">
        <v>1</v>
      </c>
      <c r="B9" s="166">
        <v>2</v>
      </c>
      <c r="C9" s="353">
        <v>4</v>
      </c>
      <c r="D9" s="353">
        <v>5</v>
      </c>
      <c r="E9" s="353">
        <v>6</v>
      </c>
      <c r="F9" s="353"/>
      <c r="G9" s="353"/>
      <c r="H9" s="353">
        <v>9</v>
      </c>
      <c r="I9" s="353">
        <v>10</v>
      </c>
      <c r="J9" s="353">
        <v>11</v>
      </c>
      <c r="K9" s="353">
        <v>12</v>
      </c>
      <c r="L9" s="354">
        <v>13</v>
      </c>
    </row>
    <row r="10" spans="1:12" ht="15.75">
      <c r="A10" s="404" t="s">
        <v>48</v>
      </c>
      <c r="B10" s="287"/>
      <c r="C10" s="287" t="s">
        <v>56</v>
      </c>
      <c r="D10" s="309">
        <v>14000</v>
      </c>
      <c r="E10" s="309">
        <v>13838</v>
      </c>
      <c r="F10" s="309"/>
      <c r="G10" s="309"/>
      <c r="H10" s="309">
        <v>13838</v>
      </c>
      <c r="I10" s="309"/>
      <c r="J10" s="309"/>
      <c r="K10" s="310"/>
      <c r="L10" s="390">
        <f aca="true" t="shared" si="0" ref="L10:L36">(E10/D10)*100</f>
        <v>98.84285714285714</v>
      </c>
    </row>
    <row r="11" spans="1:12" ht="16.5" customHeight="1">
      <c r="A11" s="288"/>
      <c r="B11" s="290" t="s">
        <v>129</v>
      </c>
      <c r="C11" s="172" t="s">
        <v>205</v>
      </c>
      <c r="D11" s="311">
        <v>14000</v>
      </c>
      <c r="E11" s="312">
        <v>13838</v>
      </c>
      <c r="F11" s="312"/>
      <c r="G11" s="312"/>
      <c r="H11" s="312">
        <v>13838</v>
      </c>
      <c r="I11" s="312"/>
      <c r="J11" s="312"/>
      <c r="K11" s="313"/>
      <c r="L11" s="191">
        <f t="shared" si="0"/>
        <v>98.84285714285714</v>
      </c>
    </row>
    <row r="12" spans="1:12" ht="44.25" customHeight="1">
      <c r="A12" s="404">
        <v>400</v>
      </c>
      <c r="B12" s="287"/>
      <c r="C12" s="267" t="s">
        <v>110</v>
      </c>
      <c r="D12" s="309">
        <v>331300</v>
      </c>
      <c r="E12" s="315">
        <v>297799.78</v>
      </c>
      <c r="F12" s="315">
        <v>34600</v>
      </c>
      <c r="G12" s="315">
        <v>263199.78</v>
      </c>
      <c r="H12" s="315"/>
      <c r="I12" s="315"/>
      <c r="J12" s="315"/>
      <c r="K12" s="314"/>
      <c r="L12" s="390">
        <f t="shared" si="0"/>
        <v>89.88825233926954</v>
      </c>
    </row>
    <row r="13" spans="1:12" ht="15.75">
      <c r="A13" s="405"/>
      <c r="B13" s="291">
        <v>40002</v>
      </c>
      <c r="C13" s="135" t="s">
        <v>185</v>
      </c>
      <c r="D13" s="316">
        <v>331300</v>
      </c>
      <c r="E13" s="317">
        <v>297799.78</v>
      </c>
      <c r="F13" s="317">
        <v>34600</v>
      </c>
      <c r="G13" s="317">
        <v>263199.78</v>
      </c>
      <c r="H13" s="317"/>
      <c r="I13" s="317"/>
      <c r="J13" s="317"/>
      <c r="K13" s="316"/>
      <c r="L13" s="192">
        <f t="shared" si="0"/>
        <v>89.88825233926954</v>
      </c>
    </row>
    <row r="14" spans="1:12" ht="15.75">
      <c r="A14" s="404">
        <v>500</v>
      </c>
      <c r="B14" s="287"/>
      <c r="C14" s="287" t="s">
        <v>130</v>
      </c>
      <c r="D14" s="314">
        <v>5000</v>
      </c>
      <c r="E14" s="318">
        <v>1458</v>
      </c>
      <c r="F14" s="318"/>
      <c r="G14" s="318">
        <v>1458</v>
      </c>
      <c r="H14" s="318"/>
      <c r="I14" s="318"/>
      <c r="J14" s="318"/>
      <c r="K14" s="319"/>
      <c r="L14" s="192">
        <f t="shared" si="0"/>
        <v>29.160000000000004</v>
      </c>
    </row>
    <row r="15" spans="1:12" ht="15.75">
      <c r="A15" s="405"/>
      <c r="B15" s="291">
        <v>50095</v>
      </c>
      <c r="C15" s="292" t="s">
        <v>3</v>
      </c>
      <c r="D15" s="316">
        <v>5000</v>
      </c>
      <c r="E15" s="320">
        <v>1458</v>
      </c>
      <c r="F15" s="320"/>
      <c r="G15" s="320">
        <v>1458</v>
      </c>
      <c r="H15" s="320"/>
      <c r="I15" s="320"/>
      <c r="J15" s="320"/>
      <c r="K15" s="319"/>
      <c r="L15" s="192">
        <f t="shared" si="0"/>
        <v>29.160000000000004</v>
      </c>
    </row>
    <row r="16" spans="1:12" ht="15.75">
      <c r="A16" s="404">
        <v>600</v>
      </c>
      <c r="B16" s="287"/>
      <c r="C16" s="287" t="s">
        <v>131</v>
      </c>
      <c r="D16" s="314">
        <v>973970</v>
      </c>
      <c r="E16" s="315">
        <v>725674.79</v>
      </c>
      <c r="F16" s="315">
        <v>84188.93</v>
      </c>
      <c r="G16" s="315">
        <v>641485.86</v>
      </c>
      <c r="H16" s="315"/>
      <c r="I16" s="315"/>
      <c r="J16" s="315"/>
      <c r="K16" s="321"/>
      <c r="L16" s="378">
        <f t="shared" si="0"/>
        <v>74.50689343614279</v>
      </c>
    </row>
    <row r="17" spans="1:12" ht="15.75">
      <c r="A17" s="293"/>
      <c r="B17" s="289">
        <v>60012</v>
      </c>
      <c r="C17" s="294" t="s">
        <v>214</v>
      </c>
      <c r="D17" s="322">
        <v>700</v>
      </c>
      <c r="E17" s="323">
        <v>444.13</v>
      </c>
      <c r="F17" s="323"/>
      <c r="G17" s="323">
        <v>444.13</v>
      </c>
      <c r="H17" s="323"/>
      <c r="I17" s="323"/>
      <c r="J17" s="323"/>
      <c r="K17" s="324"/>
      <c r="L17" s="190">
        <f t="shared" si="0"/>
        <v>63.44714285714286</v>
      </c>
    </row>
    <row r="18" spans="1:12" ht="15.75">
      <c r="A18" s="293"/>
      <c r="B18" s="289">
        <v>60014</v>
      </c>
      <c r="C18" s="294" t="s">
        <v>132</v>
      </c>
      <c r="D18" s="322">
        <v>11000</v>
      </c>
      <c r="E18" s="323">
        <v>9568.99</v>
      </c>
      <c r="F18" s="323"/>
      <c r="G18" s="323">
        <v>9568.99</v>
      </c>
      <c r="H18" s="323"/>
      <c r="I18" s="323"/>
      <c r="J18" s="323"/>
      <c r="K18" s="324"/>
      <c r="L18" s="190">
        <f t="shared" si="0"/>
        <v>86.99081818181817</v>
      </c>
    </row>
    <row r="19" spans="1:12" ht="15.75">
      <c r="A19" s="295"/>
      <c r="B19" s="291">
        <v>60016</v>
      </c>
      <c r="C19" s="292" t="s">
        <v>133</v>
      </c>
      <c r="D19" s="316">
        <v>960270</v>
      </c>
      <c r="E19" s="320">
        <v>714251.67</v>
      </c>
      <c r="F19" s="320">
        <v>82778.93</v>
      </c>
      <c r="G19" s="320">
        <v>631472.74</v>
      </c>
      <c r="H19" s="320"/>
      <c r="I19" s="320"/>
      <c r="J19" s="320"/>
      <c r="K19" s="319"/>
      <c r="L19" s="192">
        <f t="shared" si="0"/>
        <v>74.38029616670312</v>
      </c>
    </row>
    <row r="20" spans="1:12" ht="15.75" customHeight="1">
      <c r="A20" s="295"/>
      <c r="B20" s="290">
        <v>60095</v>
      </c>
      <c r="C20" s="172" t="s">
        <v>3</v>
      </c>
      <c r="D20" s="325">
        <v>2000</v>
      </c>
      <c r="E20" s="326">
        <v>1410</v>
      </c>
      <c r="F20" s="326">
        <v>1410</v>
      </c>
      <c r="G20" s="326"/>
      <c r="H20" s="326"/>
      <c r="I20" s="326"/>
      <c r="J20" s="326"/>
      <c r="K20" s="327"/>
      <c r="L20" s="191">
        <f t="shared" si="0"/>
        <v>70.5</v>
      </c>
    </row>
    <row r="21" spans="1:12" ht="15.75">
      <c r="A21" s="404">
        <v>700</v>
      </c>
      <c r="B21" s="287"/>
      <c r="C21" s="287" t="s">
        <v>61</v>
      </c>
      <c r="D21" s="314">
        <v>324418</v>
      </c>
      <c r="E21" s="315">
        <v>261494.15</v>
      </c>
      <c r="F21" s="315">
        <v>13470</v>
      </c>
      <c r="G21" s="315">
        <v>248024.15</v>
      </c>
      <c r="H21" s="315"/>
      <c r="I21" s="315"/>
      <c r="J21" s="315"/>
      <c r="K21" s="321"/>
      <c r="L21" s="378">
        <f t="shared" si="0"/>
        <v>80.60408177104847</v>
      </c>
    </row>
    <row r="22" spans="1:12" ht="27.75" customHeight="1">
      <c r="A22" s="293"/>
      <c r="B22" s="289">
        <v>70004</v>
      </c>
      <c r="C22" s="140" t="s">
        <v>134</v>
      </c>
      <c r="D22" s="328">
        <v>66000</v>
      </c>
      <c r="E22" s="329">
        <v>62685.63</v>
      </c>
      <c r="F22" s="329"/>
      <c r="G22" s="329">
        <v>62685.63</v>
      </c>
      <c r="H22" s="329"/>
      <c r="I22" s="329"/>
      <c r="J22" s="329"/>
      <c r="K22" s="324"/>
      <c r="L22" s="190">
        <f t="shared" si="0"/>
        <v>94.97822727272727</v>
      </c>
    </row>
    <row r="23" spans="1:12" ht="30">
      <c r="A23" s="295"/>
      <c r="B23" s="291">
        <v>70005</v>
      </c>
      <c r="C23" s="135" t="s">
        <v>62</v>
      </c>
      <c r="D23" s="316">
        <v>153793</v>
      </c>
      <c r="E23" s="330">
        <v>127090.29</v>
      </c>
      <c r="F23" s="330">
        <v>12550</v>
      </c>
      <c r="G23" s="330">
        <v>114540.29</v>
      </c>
      <c r="H23" s="330"/>
      <c r="I23" s="330"/>
      <c r="J23" s="330"/>
      <c r="K23" s="331"/>
      <c r="L23" s="192">
        <f t="shared" si="0"/>
        <v>82.63723966630471</v>
      </c>
    </row>
    <row r="24" spans="1:12" ht="15.75">
      <c r="A24" s="296"/>
      <c r="B24" s="290">
        <v>70095</v>
      </c>
      <c r="C24" s="297" t="s">
        <v>3</v>
      </c>
      <c r="D24" s="332">
        <v>104625</v>
      </c>
      <c r="E24" s="333">
        <v>71718.23</v>
      </c>
      <c r="F24" s="333">
        <v>920</v>
      </c>
      <c r="G24" s="334">
        <v>70798.23</v>
      </c>
      <c r="H24" s="334"/>
      <c r="I24" s="334"/>
      <c r="J24" s="334"/>
      <c r="K24" s="335"/>
      <c r="L24" s="191">
        <f t="shared" si="0"/>
        <v>68.54789008363201</v>
      </c>
    </row>
    <row r="25" spans="1:12" ht="15.75">
      <c r="A25" s="404">
        <v>710</v>
      </c>
      <c r="B25" s="287"/>
      <c r="C25" s="287" t="s">
        <v>135</v>
      </c>
      <c r="D25" s="309">
        <v>100360</v>
      </c>
      <c r="E25" s="315">
        <v>74931.52</v>
      </c>
      <c r="F25" s="315"/>
      <c r="G25" s="315">
        <v>74931.52</v>
      </c>
      <c r="H25" s="315"/>
      <c r="I25" s="315"/>
      <c r="J25" s="315"/>
      <c r="K25" s="319"/>
      <c r="L25" s="378">
        <f t="shared" si="0"/>
        <v>74.66273415703468</v>
      </c>
    </row>
    <row r="26" spans="1:12" ht="30">
      <c r="A26" s="462"/>
      <c r="B26" s="291">
        <v>71004</v>
      </c>
      <c r="C26" s="135" t="s">
        <v>136</v>
      </c>
      <c r="D26" s="338">
        <v>99360</v>
      </c>
      <c r="E26" s="330">
        <v>73931.52</v>
      </c>
      <c r="F26" s="330"/>
      <c r="G26" s="330">
        <v>73931.52</v>
      </c>
      <c r="H26" s="330"/>
      <c r="I26" s="330"/>
      <c r="J26" s="330"/>
      <c r="K26" s="319"/>
      <c r="L26" s="192">
        <f t="shared" si="0"/>
        <v>74.40772946859904</v>
      </c>
    </row>
    <row r="27" spans="1:12" ht="15.75">
      <c r="A27" s="463"/>
      <c r="B27" s="291">
        <v>71095</v>
      </c>
      <c r="C27" s="292" t="s">
        <v>3</v>
      </c>
      <c r="D27" s="340">
        <v>1000</v>
      </c>
      <c r="E27" s="464">
        <v>1000</v>
      </c>
      <c r="F27" s="464"/>
      <c r="G27" s="464">
        <v>1000</v>
      </c>
      <c r="H27" s="464"/>
      <c r="I27" s="464"/>
      <c r="J27" s="464"/>
      <c r="K27" s="331"/>
      <c r="L27" s="223">
        <f t="shared" si="0"/>
        <v>100</v>
      </c>
    </row>
    <row r="28" spans="1:12" ht="15.75">
      <c r="A28" s="430">
        <v>750</v>
      </c>
      <c r="B28" s="305"/>
      <c r="C28" s="305" t="s">
        <v>81</v>
      </c>
      <c r="D28" s="470">
        <v>3105954.89</v>
      </c>
      <c r="E28" s="461">
        <v>2952790.89</v>
      </c>
      <c r="F28" s="348">
        <v>2198648.22</v>
      </c>
      <c r="G28" s="348">
        <v>611522.44</v>
      </c>
      <c r="H28" s="348"/>
      <c r="I28" s="348">
        <v>142620.23</v>
      </c>
      <c r="J28" s="348"/>
      <c r="K28" s="461"/>
      <c r="L28" s="389">
        <f t="shared" si="0"/>
        <v>95.06869850257227</v>
      </c>
    </row>
    <row r="29" spans="1:12" ht="15.75">
      <c r="A29" s="296"/>
      <c r="B29" s="289">
        <v>75022</v>
      </c>
      <c r="C29" s="294" t="s">
        <v>137</v>
      </c>
      <c r="D29" s="328">
        <v>138100</v>
      </c>
      <c r="E29" s="329">
        <v>113039.53</v>
      </c>
      <c r="F29" s="329"/>
      <c r="G29" s="329">
        <v>8949.53</v>
      </c>
      <c r="H29" s="329"/>
      <c r="I29" s="329">
        <v>104090</v>
      </c>
      <c r="J29" s="329"/>
      <c r="K29" s="324"/>
      <c r="L29" s="190">
        <f t="shared" si="0"/>
        <v>81.85338884866039</v>
      </c>
    </row>
    <row r="30" spans="1:12" ht="15.75">
      <c r="A30" s="295"/>
      <c r="B30" s="291">
        <v>75023</v>
      </c>
      <c r="C30" s="292" t="s">
        <v>138</v>
      </c>
      <c r="D30" s="316">
        <v>2750561.57</v>
      </c>
      <c r="E30" s="330">
        <v>2658468.56</v>
      </c>
      <c r="F30" s="330">
        <v>2159527.42</v>
      </c>
      <c r="G30" s="337">
        <v>498785.91</v>
      </c>
      <c r="H30" s="337"/>
      <c r="I30" s="337">
        <v>155.23</v>
      </c>
      <c r="J30" s="337"/>
      <c r="K30" s="337"/>
      <c r="L30" s="192">
        <f t="shared" si="0"/>
        <v>96.65184698992213</v>
      </c>
    </row>
    <row r="31" spans="1:12" ht="30">
      <c r="A31" s="295"/>
      <c r="B31" s="642">
        <v>75075</v>
      </c>
      <c r="C31" s="135" t="s">
        <v>139</v>
      </c>
      <c r="D31" s="338">
        <v>143535</v>
      </c>
      <c r="E31" s="330">
        <v>119694.3</v>
      </c>
      <c r="F31" s="330">
        <v>39120.8</v>
      </c>
      <c r="G31" s="330">
        <v>80573.5</v>
      </c>
      <c r="H31" s="330"/>
      <c r="I31" s="330"/>
      <c r="J31" s="330"/>
      <c r="K31" s="320"/>
      <c r="L31" s="192">
        <f t="shared" si="0"/>
        <v>83.39032291775526</v>
      </c>
    </row>
    <row r="32" spans="1:12" ht="15.75">
      <c r="A32" s="295"/>
      <c r="B32" s="290">
        <v>75095</v>
      </c>
      <c r="C32" s="299" t="s">
        <v>3</v>
      </c>
      <c r="D32" s="312">
        <v>73758.32</v>
      </c>
      <c r="E32" s="334">
        <v>61588.5</v>
      </c>
      <c r="F32" s="334"/>
      <c r="G32" s="334">
        <v>23213.5</v>
      </c>
      <c r="H32" s="334"/>
      <c r="I32" s="334">
        <v>38375</v>
      </c>
      <c r="J32" s="334"/>
      <c r="K32" s="335"/>
      <c r="L32" s="191">
        <f t="shared" si="0"/>
        <v>83.50041052995783</v>
      </c>
    </row>
    <row r="33" spans="1:12" ht="29.25">
      <c r="A33" s="404">
        <v>754</v>
      </c>
      <c r="B33" s="287"/>
      <c r="C33" s="267" t="s">
        <v>84</v>
      </c>
      <c r="D33" s="309">
        <v>383855.21</v>
      </c>
      <c r="E33" s="315">
        <v>304157.3</v>
      </c>
      <c r="F33" s="315">
        <v>36306.64</v>
      </c>
      <c r="G33" s="315">
        <v>185836.71</v>
      </c>
      <c r="H33" s="309">
        <v>35651.2</v>
      </c>
      <c r="I33" s="315">
        <v>46362.75</v>
      </c>
      <c r="J33" s="315"/>
      <c r="K33" s="473"/>
      <c r="L33" s="192">
        <f t="shared" si="0"/>
        <v>79.23750728822985</v>
      </c>
    </row>
    <row r="34" spans="1:12" ht="15.75">
      <c r="A34" s="293"/>
      <c r="B34" s="298">
        <v>75404</v>
      </c>
      <c r="C34" s="294" t="s">
        <v>140</v>
      </c>
      <c r="D34" s="328">
        <v>35651.2</v>
      </c>
      <c r="E34" s="329">
        <v>35651.2</v>
      </c>
      <c r="F34" s="329"/>
      <c r="G34" s="329"/>
      <c r="H34" s="329">
        <v>35651.2</v>
      </c>
      <c r="I34" s="329"/>
      <c r="J34" s="329"/>
      <c r="K34" s="324"/>
      <c r="L34" s="190">
        <f t="shared" si="0"/>
        <v>100</v>
      </c>
    </row>
    <row r="35" spans="1:12" ht="15.75">
      <c r="A35" s="296"/>
      <c r="B35" s="291">
        <v>75412</v>
      </c>
      <c r="C35" s="294" t="s">
        <v>141</v>
      </c>
      <c r="D35" s="339">
        <v>347204.01</v>
      </c>
      <c r="E35" s="329">
        <v>267930.34</v>
      </c>
      <c r="F35" s="329">
        <v>36306.64</v>
      </c>
      <c r="G35" s="329">
        <v>185260.95</v>
      </c>
      <c r="H35" s="329"/>
      <c r="I35" s="329">
        <v>46362.75</v>
      </c>
      <c r="J35" s="329"/>
      <c r="K35" s="329"/>
      <c r="L35" s="192">
        <f t="shared" si="0"/>
        <v>77.16798547343967</v>
      </c>
    </row>
    <row r="36" spans="1:12" ht="15.75">
      <c r="A36" s="295"/>
      <c r="B36" s="290">
        <v>75495</v>
      </c>
      <c r="C36" s="172" t="s">
        <v>3</v>
      </c>
      <c r="D36" s="332">
        <v>1000</v>
      </c>
      <c r="E36" s="341">
        <v>575.76</v>
      </c>
      <c r="F36" s="341"/>
      <c r="G36" s="337">
        <v>575.76</v>
      </c>
      <c r="H36" s="337"/>
      <c r="I36" s="337"/>
      <c r="J36" s="337"/>
      <c r="K36" s="342"/>
      <c r="L36" s="191">
        <f t="shared" si="0"/>
        <v>57.57599999999999</v>
      </c>
    </row>
    <row r="37" spans="1:12" ht="15.75">
      <c r="A37" s="404">
        <v>757</v>
      </c>
      <c r="B37" s="287"/>
      <c r="C37" s="287" t="s">
        <v>142</v>
      </c>
      <c r="D37" s="309">
        <v>440000</v>
      </c>
      <c r="E37" s="315">
        <v>408875.9</v>
      </c>
      <c r="F37" s="315"/>
      <c r="G37" s="315"/>
      <c r="H37" s="315"/>
      <c r="I37" s="315"/>
      <c r="J37" s="315"/>
      <c r="K37" s="321">
        <v>408875.9</v>
      </c>
      <c r="L37" s="378">
        <f aca="true" t="shared" si="1" ref="L37:L70">(E37/D37)*100</f>
        <v>92.92634090909091</v>
      </c>
    </row>
    <row r="38" spans="1:12" ht="60">
      <c r="A38" s="293"/>
      <c r="B38" s="298">
        <v>75702</v>
      </c>
      <c r="C38" s="137" t="s">
        <v>196</v>
      </c>
      <c r="D38" s="343">
        <v>440000</v>
      </c>
      <c r="E38" s="344">
        <v>408875.9</v>
      </c>
      <c r="F38" s="344"/>
      <c r="G38" s="344"/>
      <c r="H38" s="344"/>
      <c r="I38" s="344"/>
      <c r="J38" s="344"/>
      <c r="K38" s="345">
        <v>408785.9</v>
      </c>
      <c r="L38" s="192">
        <f t="shared" si="1"/>
        <v>92.92634090909091</v>
      </c>
    </row>
    <row r="39" spans="1:12" ht="15.75">
      <c r="A39" s="404">
        <v>758</v>
      </c>
      <c r="B39" s="287"/>
      <c r="C39" s="287" t="s">
        <v>70</v>
      </c>
      <c r="D39" s="309">
        <v>41000</v>
      </c>
      <c r="E39" s="315">
        <v>0</v>
      </c>
      <c r="F39" s="315"/>
      <c r="G39" s="315"/>
      <c r="H39" s="315"/>
      <c r="I39" s="315"/>
      <c r="J39" s="315"/>
      <c r="K39" s="319"/>
      <c r="L39" s="378">
        <f t="shared" si="1"/>
        <v>0</v>
      </c>
    </row>
    <row r="40" spans="1:12" ht="15.75">
      <c r="A40" s="405"/>
      <c r="B40" s="291">
        <v>75818</v>
      </c>
      <c r="C40" s="292" t="s">
        <v>143</v>
      </c>
      <c r="D40" s="316">
        <v>41000</v>
      </c>
      <c r="E40" s="316">
        <v>0</v>
      </c>
      <c r="F40" s="316"/>
      <c r="G40" s="316"/>
      <c r="H40" s="316"/>
      <c r="I40" s="316"/>
      <c r="J40" s="316"/>
      <c r="K40" s="319"/>
      <c r="L40" s="192">
        <f t="shared" si="1"/>
        <v>0</v>
      </c>
    </row>
    <row r="41" spans="1:12" ht="15.75">
      <c r="A41" s="404">
        <v>801</v>
      </c>
      <c r="B41" s="287"/>
      <c r="C41" s="287" t="s">
        <v>52</v>
      </c>
      <c r="D41" s="314">
        <v>9242170</v>
      </c>
      <c r="E41" s="318">
        <v>9235005</v>
      </c>
      <c r="F41" s="318">
        <v>7156004.13</v>
      </c>
      <c r="G41" s="318">
        <v>1645792.74</v>
      </c>
      <c r="H41" s="318"/>
      <c r="I41" s="318">
        <v>433208.13</v>
      </c>
      <c r="J41" s="318"/>
      <c r="K41" s="314"/>
      <c r="L41" s="378">
        <f t="shared" si="1"/>
        <v>99.92247491660508</v>
      </c>
    </row>
    <row r="42" spans="1:12" ht="15.75">
      <c r="A42" s="296"/>
      <c r="B42" s="300">
        <v>80101</v>
      </c>
      <c r="C42" s="294" t="s">
        <v>73</v>
      </c>
      <c r="D42" s="339">
        <v>4998450</v>
      </c>
      <c r="E42" s="339">
        <v>4993638.45</v>
      </c>
      <c r="F42" s="339">
        <v>4032111.17</v>
      </c>
      <c r="G42" s="339">
        <v>719535.12</v>
      </c>
      <c r="H42" s="339"/>
      <c r="I42" s="339">
        <v>241992.16</v>
      </c>
      <c r="J42" s="339"/>
      <c r="K42" s="339"/>
      <c r="L42" s="190">
        <f t="shared" si="1"/>
        <v>99.90373915913933</v>
      </c>
    </row>
    <row r="43" spans="1:12" ht="30">
      <c r="A43" s="295"/>
      <c r="B43" s="642">
        <v>80103</v>
      </c>
      <c r="C43" s="135" t="s">
        <v>144</v>
      </c>
      <c r="D43" s="316">
        <v>660518</v>
      </c>
      <c r="E43" s="316">
        <v>660284.8</v>
      </c>
      <c r="F43" s="316">
        <v>544419.32</v>
      </c>
      <c r="G43" s="316">
        <v>69518.88</v>
      </c>
      <c r="H43" s="316"/>
      <c r="I43" s="316">
        <v>46346.6</v>
      </c>
      <c r="J43" s="316"/>
      <c r="K43" s="319"/>
      <c r="L43" s="192">
        <f t="shared" si="1"/>
        <v>99.964694376232</v>
      </c>
    </row>
    <row r="44" spans="1:12" ht="15.75">
      <c r="A44" s="296"/>
      <c r="B44" s="291">
        <v>80104</v>
      </c>
      <c r="C44" s="292" t="s">
        <v>87</v>
      </c>
      <c r="D44" s="316">
        <v>424292</v>
      </c>
      <c r="E44" s="316">
        <v>423875.5</v>
      </c>
      <c r="F44" s="316">
        <v>283695.51</v>
      </c>
      <c r="G44" s="316">
        <v>123957.59</v>
      </c>
      <c r="H44" s="316"/>
      <c r="I44" s="316">
        <v>16222.4</v>
      </c>
      <c r="J44" s="316"/>
      <c r="K44" s="319"/>
      <c r="L44" s="192">
        <f t="shared" si="1"/>
        <v>99.90183647110952</v>
      </c>
    </row>
    <row r="45" spans="1:12" ht="15.75">
      <c r="A45" s="296"/>
      <c r="B45" s="291">
        <v>80110</v>
      </c>
      <c r="C45" s="292" t="s">
        <v>145</v>
      </c>
      <c r="D45" s="338">
        <v>2496367</v>
      </c>
      <c r="E45" s="338">
        <v>2494794.97</v>
      </c>
      <c r="F45" s="338">
        <v>2014108.19</v>
      </c>
      <c r="G45" s="338">
        <v>352039.81</v>
      </c>
      <c r="H45" s="338"/>
      <c r="I45" s="338">
        <v>128646.97</v>
      </c>
      <c r="J45" s="338"/>
      <c r="K45" s="331"/>
      <c r="L45" s="192">
        <f t="shared" si="1"/>
        <v>99.93702728805502</v>
      </c>
    </row>
    <row r="46" spans="1:12" ht="15.75">
      <c r="A46" s="295"/>
      <c r="B46" s="291">
        <v>80113</v>
      </c>
      <c r="C46" s="292" t="s">
        <v>146</v>
      </c>
      <c r="D46" s="316">
        <v>362066</v>
      </c>
      <c r="E46" s="330">
        <v>362028.99</v>
      </c>
      <c r="F46" s="330">
        <v>57585.06</v>
      </c>
      <c r="G46" s="330">
        <v>304443.93</v>
      </c>
      <c r="H46" s="330"/>
      <c r="I46" s="330"/>
      <c r="J46" s="330"/>
      <c r="K46" s="331"/>
      <c r="L46" s="192">
        <f t="shared" si="1"/>
        <v>99.98977810675402</v>
      </c>
    </row>
    <row r="47" spans="1:12" ht="30.75" thickBot="1">
      <c r="A47" s="406"/>
      <c r="B47" s="410">
        <v>80114</v>
      </c>
      <c r="C47" s="411" t="s">
        <v>147</v>
      </c>
      <c r="D47" s="412">
        <v>243027</v>
      </c>
      <c r="E47" s="413">
        <v>242959.69</v>
      </c>
      <c r="F47" s="413">
        <v>224084.88</v>
      </c>
      <c r="G47" s="414">
        <v>18874.81</v>
      </c>
      <c r="H47" s="414"/>
      <c r="I47" s="414"/>
      <c r="J47" s="414"/>
      <c r="K47" s="408"/>
      <c r="L47" s="381">
        <f t="shared" si="1"/>
        <v>99.97230348891276</v>
      </c>
    </row>
    <row r="48" spans="1:12" ht="30">
      <c r="A48" s="415"/>
      <c r="B48" s="643">
        <v>80146</v>
      </c>
      <c r="C48" s="417" t="s">
        <v>148</v>
      </c>
      <c r="D48" s="418">
        <v>15882</v>
      </c>
      <c r="E48" s="419">
        <v>15854.6</v>
      </c>
      <c r="F48" s="419"/>
      <c r="G48" s="419">
        <v>15854.6</v>
      </c>
      <c r="H48" s="419"/>
      <c r="I48" s="419"/>
      <c r="J48" s="419"/>
      <c r="K48" s="420"/>
      <c r="L48" s="383">
        <f t="shared" si="1"/>
        <v>99.82747764765143</v>
      </c>
    </row>
    <row r="49" spans="1:12" ht="15.75">
      <c r="A49" s="296"/>
      <c r="B49" s="290">
        <v>80195</v>
      </c>
      <c r="C49" s="299" t="s">
        <v>3</v>
      </c>
      <c r="D49" s="312">
        <v>41568</v>
      </c>
      <c r="E49" s="312">
        <v>41568</v>
      </c>
      <c r="F49" s="312"/>
      <c r="G49" s="312">
        <v>41568</v>
      </c>
      <c r="H49" s="312"/>
      <c r="I49" s="312"/>
      <c r="J49" s="312"/>
      <c r="K49" s="335"/>
      <c r="L49" s="191">
        <f t="shared" si="1"/>
        <v>100</v>
      </c>
    </row>
    <row r="50" spans="1:12" ht="15.75">
      <c r="A50" s="404">
        <v>851</v>
      </c>
      <c r="B50" s="287"/>
      <c r="C50" s="287" t="s">
        <v>149</v>
      </c>
      <c r="D50" s="309">
        <v>112583.04</v>
      </c>
      <c r="E50" s="315">
        <v>77323.6</v>
      </c>
      <c r="F50" s="315">
        <v>19032</v>
      </c>
      <c r="G50" s="315">
        <v>48367.8</v>
      </c>
      <c r="H50" s="315"/>
      <c r="I50" s="315">
        <v>9923.8</v>
      </c>
      <c r="J50" s="315"/>
      <c r="K50" s="319"/>
      <c r="L50" s="378">
        <f t="shared" si="1"/>
        <v>68.68139286343663</v>
      </c>
    </row>
    <row r="51" spans="1:12" ht="15.75">
      <c r="A51" s="296"/>
      <c r="B51" s="289">
        <v>85153</v>
      </c>
      <c r="C51" s="294" t="s">
        <v>150</v>
      </c>
      <c r="D51" s="322">
        <v>2000</v>
      </c>
      <c r="E51" s="323">
        <v>0</v>
      </c>
      <c r="F51" s="323"/>
      <c r="G51" s="323"/>
      <c r="H51" s="323"/>
      <c r="I51" s="323"/>
      <c r="J51" s="323"/>
      <c r="K51" s="324"/>
      <c r="L51" s="190">
        <f t="shared" si="1"/>
        <v>0</v>
      </c>
    </row>
    <row r="52" spans="1:12" ht="15.75">
      <c r="A52" s="296"/>
      <c r="B52" s="290">
        <v>85154</v>
      </c>
      <c r="C52" s="299" t="s">
        <v>151</v>
      </c>
      <c r="D52" s="311">
        <v>110583.04</v>
      </c>
      <c r="E52" s="334">
        <v>77323.6</v>
      </c>
      <c r="F52" s="334">
        <v>19032</v>
      </c>
      <c r="G52" s="334">
        <v>48367.8</v>
      </c>
      <c r="H52" s="334"/>
      <c r="I52" s="334">
        <v>9923.8</v>
      </c>
      <c r="J52" s="334"/>
      <c r="K52" s="335"/>
      <c r="L52" s="191">
        <f t="shared" si="1"/>
        <v>69.92356151540056</v>
      </c>
    </row>
    <row r="53" spans="1:12" ht="15.75">
      <c r="A53" s="404">
        <v>852</v>
      </c>
      <c r="B53" s="286"/>
      <c r="C53" s="287" t="s">
        <v>74</v>
      </c>
      <c r="D53" s="314">
        <v>1238946</v>
      </c>
      <c r="E53" s="315">
        <v>1215730.21</v>
      </c>
      <c r="F53" s="315">
        <v>613895.43</v>
      </c>
      <c r="G53" s="315">
        <v>170356.27</v>
      </c>
      <c r="H53" s="315"/>
      <c r="I53" s="315">
        <v>390172.05</v>
      </c>
      <c r="J53" s="315">
        <v>41306.46</v>
      </c>
      <c r="K53" s="319"/>
      <c r="L53" s="378">
        <f t="shared" si="1"/>
        <v>98.12616611216308</v>
      </c>
    </row>
    <row r="54" spans="1:12" ht="15.75">
      <c r="A54" s="296"/>
      <c r="B54" s="300">
        <v>85202</v>
      </c>
      <c r="C54" s="294" t="s">
        <v>75</v>
      </c>
      <c r="D54" s="322">
        <v>115798</v>
      </c>
      <c r="E54" s="323">
        <v>115705.7</v>
      </c>
      <c r="F54" s="323"/>
      <c r="G54" s="323">
        <v>115705.7</v>
      </c>
      <c r="H54" s="323"/>
      <c r="I54" s="323"/>
      <c r="J54" s="323"/>
      <c r="K54" s="324"/>
      <c r="L54" s="190">
        <f t="shared" si="1"/>
        <v>99.92029223302647</v>
      </c>
    </row>
    <row r="55" spans="1:12" ht="15.75">
      <c r="A55" s="296"/>
      <c r="B55" s="291">
        <v>85204</v>
      </c>
      <c r="C55" s="294" t="s">
        <v>285</v>
      </c>
      <c r="D55" s="346">
        <v>654</v>
      </c>
      <c r="E55" s="323">
        <v>653.38</v>
      </c>
      <c r="F55" s="323"/>
      <c r="G55" s="323">
        <v>653.38</v>
      </c>
      <c r="H55" s="323"/>
      <c r="I55" s="323"/>
      <c r="J55" s="323"/>
      <c r="K55" s="324"/>
      <c r="L55" s="190">
        <f t="shared" si="1"/>
        <v>99.90519877675841</v>
      </c>
    </row>
    <row r="56" spans="1:12" ht="45">
      <c r="A56" s="296"/>
      <c r="B56" s="291">
        <v>85205</v>
      </c>
      <c r="C56" s="140" t="s">
        <v>228</v>
      </c>
      <c r="D56" s="346">
        <v>1050</v>
      </c>
      <c r="E56" s="323">
        <v>975.14</v>
      </c>
      <c r="F56" s="323"/>
      <c r="G56" s="323">
        <v>975.14</v>
      </c>
      <c r="H56" s="323"/>
      <c r="I56" s="323"/>
      <c r="J56" s="323"/>
      <c r="K56" s="324"/>
      <c r="L56" s="190">
        <f t="shared" si="1"/>
        <v>92.8704761904762</v>
      </c>
    </row>
    <row r="57" spans="1:12" ht="75">
      <c r="A57" s="296"/>
      <c r="B57" s="291">
        <v>85212</v>
      </c>
      <c r="C57" s="135" t="s">
        <v>125</v>
      </c>
      <c r="D57" s="346">
        <v>16605</v>
      </c>
      <c r="E57" s="346">
        <v>15255.81</v>
      </c>
      <c r="F57" s="323">
        <v>12214.95</v>
      </c>
      <c r="G57" s="323">
        <v>3040.86</v>
      </c>
      <c r="H57" s="582"/>
      <c r="I57" s="323"/>
      <c r="J57" s="323"/>
      <c r="K57" s="331"/>
      <c r="L57" s="190">
        <f t="shared" si="1"/>
        <v>91.87479674796748</v>
      </c>
    </row>
    <row r="58" spans="1:12" ht="135">
      <c r="A58" s="296"/>
      <c r="B58" s="301">
        <v>85213</v>
      </c>
      <c r="C58" s="137" t="s">
        <v>199</v>
      </c>
      <c r="D58" s="346">
        <v>18795</v>
      </c>
      <c r="E58" s="323">
        <v>17254.26</v>
      </c>
      <c r="F58" s="323">
        <v>17254.26</v>
      </c>
      <c r="G58" s="323"/>
      <c r="H58" s="323"/>
      <c r="I58" s="323"/>
      <c r="J58" s="323"/>
      <c r="K58" s="331"/>
      <c r="L58" s="192">
        <f t="shared" si="1"/>
        <v>91.8023942537909</v>
      </c>
    </row>
    <row r="59" spans="1:12" ht="45">
      <c r="A59" s="296"/>
      <c r="B59" s="301">
        <v>85214</v>
      </c>
      <c r="C59" s="135" t="s">
        <v>76</v>
      </c>
      <c r="D59" s="339">
        <v>101700</v>
      </c>
      <c r="E59" s="329">
        <v>101462.42</v>
      </c>
      <c r="F59" s="329"/>
      <c r="G59" s="329"/>
      <c r="H59" s="329"/>
      <c r="I59" s="329">
        <v>101462.42</v>
      </c>
      <c r="J59" s="329"/>
      <c r="K59" s="331"/>
      <c r="L59" s="192">
        <f t="shared" si="1"/>
        <v>99.76639134709932</v>
      </c>
    </row>
    <row r="60" spans="1:12" ht="15.75">
      <c r="A60" s="295"/>
      <c r="B60" s="291">
        <v>85215</v>
      </c>
      <c r="C60" s="292" t="s">
        <v>152</v>
      </c>
      <c r="D60" s="316">
        <v>18000</v>
      </c>
      <c r="E60" s="320">
        <v>17444.57</v>
      </c>
      <c r="F60" s="320"/>
      <c r="G60" s="320"/>
      <c r="H60" s="320"/>
      <c r="I60" s="320">
        <v>17444.57</v>
      </c>
      <c r="J60" s="320"/>
      <c r="K60" s="319"/>
      <c r="L60" s="192">
        <f t="shared" si="1"/>
        <v>96.91427777777778</v>
      </c>
    </row>
    <row r="61" spans="1:12" ht="15.75">
      <c r="A61" s="295"/>
      <c r="B61" s="289">
        <v>85216</v>
      </c>
      <c r="C61" s="294" t="s">
        <v>195</v>
      </c>
      <c r="D61" s="328">
        <v>218581</v>
      </c>
      <c r="E61" s="329">
        <v>213669.42</v>
      </c>
      <c r="F61" s="329"/>
      <c r="G61" s="329"/>
      <c r="H61" s="329"/>
      <c r="I61" s="329">
        <v>213669.42</v>
      </c>
      <c r="J61" s="329"/>
      <c r="K61" s="324"/>
      <c r="L61" s="192">
        <f t="shared" si="1"/>
        <v>97.75297029476488</v>
      </c>
    </row>
    <row r="62" spans="1:12" ht="15.75">
      <c r="A62" s="296"/>
      <c r="B62" s="289">
        <v>85219</v>
      </c>
      <c r="C62" s="294" t="s">
        <v>77</v>
      </c>
      <c r="D62" s="328">
        <v>452160</v>
      </c>
      <c r="E62" s="329">
        <v>450142.12</v>
      </c>
      <c r="F62" s="329">
        <v>415380.56</v>
      </c>
      <c r="G62" s="329">
        <v>33286.56</v>
      </c>
      <c r="H62" s="329"/>
      <c r="I62" s="329">
        <v>1475</v>
      </c>
      <c r="J62" s="329"/>
      <c r="K62" s="331"/>
      <c r="L62" s="192">
        <f t="shared" si="1"/>
        <v>99.55372434536447</v>
      </c>
    </row>
    <row r="63" spans="1:12" ht="45">
      <c r="A63" s="295"/>
      <c r="B63" s="291">
        <v>85228</v>
      </c>
      <c r="C63" s="140" t="s">
        <v>153</v>
      </c>
      <c r="D63" s="328">
        <v>187683</v>
      </c>
      <c r="E63" s="329">
        <v>186720.29</v>
      </c>
      <c r="F63" s="329">
        <v>169045.66</v>
      </c>
      <c r="G63" s="329">
        <v>16694.63</v>
      </c>
      <c r="H63" s="329"/>
      <c r="I63" s="329">
        <v>980</v>
      </c>
      <c r="J63" s="329"/>
      <c r="K63" s="331"/>
      <c r="L63" s="192">
        <f t="shared" si="1"/>
        <v>99.4870553006932</v>
      </c>
    </row>
    <row r="64" spans="1:12" ht="15.75">
      <c r="A64" s="296"/>
      <c r="B64" s="302">
        <v>85295</v>
      </c>
      <c r="C64" s="299" t="s">
        <v>3</v>
      </c>
      <c r="D64" s="311">
        <v>107920</v>
      </c>
      <c r="E64" s="334">
        <v>96447.1</v>
      </c>
      <c r="F64" s="334"/>
      <c r="G64" s="334"/>
      <c r="H64" s="334"/>
      <c r="I64" s="334">
        <v>55140.64</v>
      </c>
      <c r="J64" s="334">
        <v>41306.46</v>
      </c>
      <c r="K64" s="335"/>
      <c r="L64" s="191">
        <f t="shared" si="1"/>
        <v>89.36906968124538</v>
      </c>
    </row>
    <row r="65" spans="1:12" ht="29.25">
      <c r="A65" s="404">
        <v>853</v>
      </c>
      <c r="B65" s="286"/>
      <c r="C65" s="267" t="s">
        <v>197</v>
      </c>
      <c r="D65" s="309">
        <v>82610</v>
      </c>
      <c r="E65" s="315">
        <v>82607.4</v>
      </c>
      <c r="F65" s="315"/>
      <c r="G65" s="315"/>
      <c r="H65" s="315"/>
      <c r="I65" s="315"/>
      <c r="J65" s="315">
        <v>82607.4</v>
      </c>
      <c r="K65" s="321"/>
      <c r="L65" s="378">
        <f t="shared" si="1"/>
        <v>99.99685268127345</v>
      </c>
    </row>
    <row r="66" spans="1:12" ht="15.75">
      <c r="A66" s="405"/>
      <c r="B66" s="291">
        <v>85395</v>
      </c>
      <c r="C66" s="292" t="s">
        <v>3</v>
      </c>
      <c r="D66" s="316">
        <v>82610</v>
      </c>
      <c r="E66" s="320">
        <v>82607.4</v>
      </c>
      <c r="F66" s="320"/>
      <c r="G66" s="320"/>
      <c r="H66" s="320"/>
      <c r="I66" s="320"/>
      <c r="J66" s="320">
        <v>82607.4</v>
      </c>
      <c r="K66" s="319"/>
      <c r="L66" s="192">
        <f t="shared" si="1"/>
        <v>99.99685268127345</v>
      </c>
    </row>
    <row r="67" spans="1:12" ht="29.25">
      <c r="A67" s="404">
        <v>854</v>
      </c>
      <c r="B67" s="286"/>
      <c r="C67" s="267" t="s">
        <v>124</v>
      </c>
      <c r="D67" s="314">
        <v>332665</v>
      </c>
      <c r="E67" s="315">
        <v>330888.89</v>
      </c>
      <c r="F67" s="315">
        <v>210494.32</v>
      </c>
      <c r="G67" s="315">
        <v>20309.47</v>
      </c>
      <c r="H67" s="315"/>
      <c r="I67" s="315">
        <v>100085.1</v>
      </c>
      <c r="J67" s="315"/>
      <c r="K67" s="319"/>
      <c r="L67" s="378">
        <f t="shared" si="1"/>
        <v>99.46609652352969</v>
      </c>
    </row>
    <row r="68" spans="1:12" ht="16.5" thickBot="1">
      <c r="A68" s="406"/>
      <c r="B68" s="407">
        <v>85401</v>
      </c>
      <c r="C68" s="421" t="s">
        <v>154</v>
      </c>
      <c r="D68" s="422">
        <v>244766</v>
      </c>
      <c r="E68" s="423">
        <v>243329.55</v>
      </c>
      <c r="F68" s="423">
        <v>210494.32</v>
      </c>
      <c r="G68" s="423">
        <v>18885.03</v>
      </c>
      <c r="H68" s="423"/>
      <c r="I68" s="423">
        <v>13950.2</v>
      </c>
      <c r="J68" s="423"/>
      <c r="K68" s="424"/>
      <c r="L68" s="409">
        <f t="shared" si="1"/>
        <v>99.41313336002548</v>
      </c>
    </row>
    <row r="69" spans="1:12" ht="15.75">
      <c r="A69" s="425"/>
      <c r="B69" s="416">
        <v>85415</v>
      </c>
      <c r="C69" s="426" t="s">
        <v>78</v>
      </c>
      <c r="D69" s="427">
        <v>86135</v>
      </c>
      <c r="E69" s="428">
        <v>86134.9</v>
      </c>
      <c r="F69" s="428"/>
      <c r="G69" s="428"/>
      <c r="H69" s="428"/>
      <c r="I69" s="428">
        <v>86134.9</v>
      </c>
      <c r="J69" s="428"/>
      <c r="K69" s="429"/>
      <c r="L69" s="383">
        <f t="shared" si="1"/>
        <v>99.99988390317525</v>
      </c>
    </row>
    <row r="70" spans="1:12" ht="30">
      <c r="A70" s="295"/>
      <c r="B70" s="291">
        <v>85446</v>
      </c>
      <c r="C70" s="352" t="s">
        <v>155</v>
      </c>
      <c r="D70" s="328">
        <v>670</v>
      </c>
      <c r="E70" s="328">
        <v>330.44</v>
      </c>
      <c r="F70" s="328"/>
      <c r="G70" s="339">
        <v>330.44</v>
      </c>
      <c r="H70" s="339"/>
      <c r="I70" s="339"/>
      <c r="J70" s="339"/>
      <c r="K70" s="324"/>
      <c r="L70" s="190">
        <f t="shared" si="1"/>
        <v>49.31940298507463</v>
      </c>
    </row>
    <row r="71" spans="1:12" ht="15.75">
      <c r="A71" s="295"/>
      <c r="B71" s="290">
        <v>85495</v>
      </c>
      <c r="C71" s="299" t="s">
        <v>3</v>
      </c>
      <c r="D71" s="311">
        <v>1094</v>
      </c>
      <c r="E71" s="311">
        <v>1094</v>
      </c>
      <c r="F71" s="311"/>
      <c r="G71" s="311">
        <v>1094</v>
      </c>
      <c r="H71" s="311"/>
      <c r="I71" s="311"/>
      <c r="J71" s="311"/>
      <c r="K71" s="327"/>
      <c r="L71" s="191">
        <f aca="true" t="shared" si="2" ref="L71:L89">(E71/D71)*100</f>
        <v>100</v>
      </c>
    </row>
    <row r="72" spans="1:12" ht="29.25">
      <c r="A72" s="404">
        <v>900</v>
      </c>
      <c r="B72" s="286"/>
      <c r="C72" s="267" t="s">
        <v>156</v>
      </c>
      <c r="D72" s="314">
        <v>884347.94</v>
      </c>
      <c r="E72" s="315">
        <v>726369.43</v>
      </c>
      <c r="F72" s="315">
        <v>52439.29</v>
      </c>
      <c r="G72" s="315">
        <v>673930.14</v>
      </c>
      <c r="H72" s="315"/>
      <c r="I72" s="315"/>
      <c r="J72" s="315"/>
      <c r="K72" s="321"/>
      <c r="L72" s="378">
        <f t="shared" si="2"/>
        <v>82.13615898737775</v>
      </c>
    </row>
    <row r="73" spans="1:12" ht="30">
      <c r="A73" s="288"/>
      <c r="B73" s="644">
        <v>90001</v>
      </c>
      <c r="C73" s="140" t="s">
        <v>286</v>
      </c>
      <c r="D73" s="322">
        <v>99055.02</v>
      </c>
      <c r="E73" s="329">
        <v>75996.52</v>
      </c>
      <c r="F73" s="329">
        <v>29840</v>
      </c>
      <c r="G73" s="329">
        <v>46156.52</v>
      </c>
      <c r="H73" s="329"/>
      <c r="I73" s="329"/>
      <c r="J73" s="329"/>
      <c r="K73" s="324"/>
      <c r="L73" s="190">
        <v>76.7</v>
      </c>
    </row>
    <row r="74" spans="1:12" ht="15.75">
      <c r="A74" s="288"/>
      <c r="B74" s="289">
        <v>90002</v>
      </c>
      <c r="C74" s="140" t="s">
        <v>229</v>
      </c>
      <c r="D74" s="322">
        <v>64801</v>
      </c>
      <c r="E74" s="329">
        <v>12578.25</v>
      </c>
      <c r="F74" s="329"/>
      <c r="G74" s="329">
        <v>12578.25</v>
      </c>
      <c r="H74" s="329"/>
      <c r="I74" s="329"/>
      <c r="J74" s="329"/>
      <c r="K74" s="324"/>
      <c r="L74" s="190">
        <v>19.4</v>
      </c>
    </row>
    <row r="75" spans="1:12" ht="15.75">
      <c r="A75" s="295"/>
      <c r="B75" s="289">
        <v>90003</v>
      </c>
      <c r="C75" s="294" t="s">
        <v>157</v>
      </c>
      <c r="D75" s="322">
        <v>46277.02</v>
      </c>
      <c r="E75" s="339">
        <v>27392.11</v>
      </c>
      <c r="F75" s="339">
        <v>13599.29</v>
      </c>
      <c r="G75" s="339">
        <v>13792.82</v>
      </c>
      <c r="H75" s="339"/>
      <c r="I75" s="339"/>
      <c r="J75" s="339"/>
      <c r="K75" s="324"/>
      <c r="L75" s="190">
        <f t="shared" si="2"/>
        <v>59.19160308939513</v>
      </c>
    </row>
    <row r="76" spans="1:12" ht="30">
      <c r="A76" s="295"/>
      <c r="B76" s="291">
        <v>90004</v>
      </c>
      <c r="C76" s="135" t="s">
        <v>158</v>
      </c>
      <c r="D76" s="328">
        <v>40902.68</v>
      </c>
      <c r="E76" s="339">
        <v>40839.22</v>
      </c>
      <c r="F76" s="339">
        <v>8000</v>
      </c>
      <c r="G76" s="339">
        <v>32839.22</v>
      </c>
      <c r="H76" s="339"/>
      <c r="I76" s="339"/>
      <c r="J76" s="339"/>
      <c r="K76" s="331"/>
      <c r="L76" s="192">
        <f t="shared" si="2"/>
        <v>99.8448512420213</v>
      </c>
    </row>
    <row r="77" spans="1:12" ht="15.75">
      <c r="A77" s="295"/>
      <c r="B77" s="291">
        <v>90015</v>
      </c>
      <c r="C77" s="299" t="s">
        <v>159</v>
      </c>
      <c r="D77" s="338">
        <v>543084.92</v>
      </c>
      <c r="E77" s="330">
        <v>496598.57</v>
      </c>
      <c r="F77" s="330">
        <v>1000</v>
      </c>
      <c r="G77" s="330">
        <v>495598.57</v>
      </c>
      <c r="H77" s="330"/>
      <c r="I77" s="330"/>
      <c r="J77" s="330"/>
      <c r="K77" s="331"/>
      <c r="L77" s="192">
        <f t="shared" si="2"/>
        <v>91.44031655307239</v>
      </c>
    </row>
    <row r="78" spans="1:12" ht="60">
      <c r="A78" s="295"/>
      <c r="B78" s="291">
        <v>90019</v>
      </c>
      <c r="C78" s="172" t="s">
        <v>198</v>
      </c>
      <c r="D78" s="338">
        <v>1020.3</v>
      </c>
      <c r="E78" s="330">
        <v>0</v>
      </c>
      <c r="F78" s="330"/>
      <c r="G78" s="330"/>
      <c r="H78" s="330"/>
      <c r="I78" s="330"/>
      <c r="J78" s="330"/>
      <c r="K78" s="331"/>
      <c r="L78" s="191">
        <f t="shared" si="2"/>
        <v>0</v>
      </c>
    </row>
    <row r="79" spans="1:12" ht="17.25" customHeight="1">
      <c r="A79" s="295"/>
      <c r="B79" s="290">
        <v>90095</v>
      </c>
      <c r="C79" s="299" t="s">
        <v>3</v>
      </c>
      <c r="D79" s="311">
        <v>89207</v>
      </c>
      <c r="E79" s="334">
        <v>72964.76</v>
      </c>
      <c r="F79" s="334"/>
      <c r="G79" s="334">
        <v>72964.76</v>
      </c>
      <c r="H79" s="334"/>
      <c r="I79" s="334"/>
      <c r="J79" s="334"/>
      <c r="K79" s="335"/>
      <c r="L79" s="191">
        <v>81.8</v>
      </c>
    </row>
    <row r="80" spans="1:12" ht="28.5" customHeight="1">
      <c r="A80" s="404">
        <v>921</v>
      </c>
      <c r="B80" s="286"/>
      <c r="C80" s="267" t="s">
        <v>160</v>
      </c>
      <c r="D80" s="309">
        <v>218476</v>
      </c>
      <c r="E80" s="315">
        <v>215327.7</v>
      </c>
      <c r="F80" s="315">
        <v>37247.55</v>
      </c>
      <c r="G80" s="315">
        <v>26201.68</v>
      </c>
      <c r="H80" s="315">
        <v>151878.47</v>
      </c>
      <c r="I80" s="315"/>
      <c r="J80" s="315"/>
      <c r="K80" s="319"/>
      <c r="L80" s="378">
        <f t="shared" si="2"/>
        <v>98.55897215254765</v>
      </c>
    </row>
    <row r="81" spans="1:12" ht="27" customHeight="1">
      <c r="A81" s="295"/>
      <c r="B81" s="289">
        <v>92105</v>
      </c>
      <c r="C81" s="140" t="s">
        <v>161</v>
      </c>
      <c r="D81" s="339">
        <v>4230</v>
      </c>
      <c r="E81" s="329">
        <v>4213.68</v>
      </c>
      <c r="F81" s="329"/>
      <c r="G81" s="329">
        <v>4213.68</v>
      </c>
      <c r="H81" s="329"/>
      <c r="I81" s="329"/>
      <c r="J81" s="329"/>
      <c r="K81" s="324"/>
      <c r="L81" s="190">
        <f t="shared" si="2"/>
        <v>99.61418439716313</v>
      </c>
    </row>
    <row r="82" spans="1:12" ht="27" customHeight="1">
      <c r="A82" s="295"/>
      <c r="B82" s="291">
        <v>92108</v>
      </c>
      <c r="C82" s="135" t="s">
        <v>230</v>
      </c>
      <c r="D82" s="316">
        <v>18000</v>
      </c>
      <c r="E82" s="320">
        <v>18000</v>
      </c>
      <c r="F82" s="320">
        <v>18000</v>
      </c>
      <c r="G82" s="320"/>
      <c r="H82" s="320"/>
      <c r="I82" s="320"/>
      <c r="J82" s="330"/>
      <c r="K82" s="331"/>
      <c r="L82" s="192">
        <f t="shared" si="2"/>
        <v>100</v>
      </c>
    </row>
    <row r="83" spans="1:12" ht="27" customHeight="1">
      <c r="A83" s="295"/>
      <c r="B83" s="298">
        <v>92109</v>
      </c>
      <c r="C83" s="137" t="s">
        <v>215</v>
      </c>
      <c r="D83" s="336">
        <v>15408</v>
      </c>
      <c r="E83" s="337">
        <v>15405</v>
      </c>
      <c r="F83" s="337"/>
      <c r="G83" s="337">
        <v>15405</v>
      </c>
      <c r="H83" s="337"/>
      <c r="I83" s="337"/>
      <c r="J83" s="337"/>
      <c r="K83" s="342"/>
      <c r="L83" s="195">
        <f t="shared" si="2"/>
        <v>99.98052959501558</v>
      </c>
    </row>
    <row r="84" spans="1:12" ht="18" customHeight="1">
      <c r="A84" s="295"/>
      <c r="B84" s="290">
        <v>92116</v>
      </c>
      <c r="C84" s="299" t="s">
        <v>162</v>
      </c>
      <c r="D84" s="312">
        <v>135000</v>
      </c>
      <c r="E84" s="334">
        <v>131878.47</v>
      </c>
      <c r="F84" s="334"/>
      <c r="G84" s="334"/>
      <c r="H84" s="334">
        <v>131878.47</v>
      </c>
      <c r="I84" s="334"/>
      <c r="J84" s="334"/>
      <c r="K84" s="335"/>
      <c r="L84" s="191">
        <f t="shared" si="2"/>
        <v>97.68775555555555</v>
      </c>
    </row>
    <row r="85" spans="1:12" ht="31.5" customHeight="1">
      <c r="A85" s="295"/>
      <c r="B85" s="290">
        <v>92120</v>
      </c>
      <c r="C85" s="172" t="s">
        <v>231</v>
      </c>
      <c r="D85" s="312">
        <v>20000</v>
      </c>
      <c r="E85" s="334">
        <v>20000</v>
      </c>
      <c r="F85" s="334"/>
      <c r="G85" s="334"/>
      <c r="H85" s="334">
        <v>20000</v>
      </c>
      <c r="I85" s="334"/>
      <c r="J85" s="334"/>
      <c r="K85" s="335"/>
      <c r="L85" s="191">
        <f t="shared" si="2"/>
        <v>100</v>
      </c>
    </row>
    <row r="86" spans="1:12" ht="18" customHeight="1">
      <c r="A86" s="295"/>
      <c r="B86" s="290">
        <v>92195</v>
      </c>
      <c r="C86" s="299" t="s">
        <v>3</v>
      </c>
      <c r="D86" s="312">
        <v>25838</v>
      </c>
      <c r="E86" s="334">
        <v>25830.55</v>
      </c>
      <c r="F86" s="334">
        <v>19247.55</v>
      </c>
      <c r="G86" s="334">
        <v>6583</v>
      </c>
      <c r="H86" s="334"/>
      <c r="I86" s="334"/>
      <c r="J86" s="334"/>
      <c r="K86" s="335"/>
      <c r="L86" s="191">
        <f t="shared" si="2"/>
        <v>99.97116649895503</v>
      </c>
    </row>
    <row r="87" spans="1:12" ht="18" customHeight="1">
      <c r="A87" s="404">
        <v>926</v>
      </c>
      <c r="B87" s="291"/>
      <c r="C87" s="287" t="s">
        <v>209</v>
      </c>
      <c r="D87" s="309">
        <v>92177.17</v>
      </c>
      <c r="E87" s="315">
        <v>88099.65</v>
      </c>
      <c r="F87" s="315">
        <v>25759.01</v>
      </c>
      <c r="G87" s="315">
        <v>22340.64</v>
      </c>
      <c r="H87" s="315">
        <v>40000</v>
      </c>
      <c r="I87" s="315"/>
      <c r="J87" s="315"/>
      <c r="K87" s="321"/>
      <c r="L87" s="378">
        <f t="shared" si="2"/>
        <v>95.5764317780639</v>
      </c>
    </row>
    <row r="88" spans="1:12" ht="18" customHeight="1">
      <c r="A88" s="293"/>
      <c r="B88" s="290">
        <v>92601</v>
      </c>
      <c r="C88" s="299" t="s">
        <v>287</v>
      </c>
      <c r="D88" s="311">
        <v>14010.95</v>
      </c>
      <c r="E88" s="333">
        <v>14010.95</v>
      </c>
      <c r="F88" s="333"/>
      <c r="G88" s="333">
        <v>14010.95</v>
      </c>
      <c r="H88" s="333"/>
      <c r="I88" s="333"/>
      <c r="J88" s="333"/>
      <c r="K88" s="327"/>
      <c r="L88" s="191">
        <f t="shared" si="2"/>
        <v>100</v>
      </c>
    </row>
    <row r="89" spans="1:12" ht="30.75" customHeight="1" thickBot="1">
      <c r="A89" s="296"/>
      <c r="B89" s="290">
        <v>92605</v>
      </c>
      <c r="C89" s="172" t="s">
        <v>163</v>
      </c>
      <c r="D89" s="311">
        <v>78166.22</v>
      </c>
      <c r="E89" s="333">
        <v>74088.7</v>
      </c>
      <c r="F89" s="333">
        <v>25759.01</v>
      </c>
      <c r="G89" s="333">
        <v>8329.69</v>
      </c>
      <c r="H89" s="333">
        <v>40000</v>
      </c>
      <c r="I89" s="333"/>
      <c r="J89" s="333"/>
      <c r="K89" s="327"/>
      <c r="L89" s="191">
        <f t="shared" si="2"/>
        <v>94.78352669477941</v>
      </c>
    </row>
    <row r="90" spans="1:12" ht="16.5" thickBot="1">
      <c r="A90" s="303"/>
      <c r="B90" s="734"/>
      <c r="C90" s="735" t="s">
        <v>79</v>
      </c>
      <c r="D90" s="736"/>
      <c r="E90" s="737"/>
      <c r="F90" s="737"/>
      <c r="G90" s="737"/>
      <c r="H90" s="737"/>
      <c r="I90" s="737"/>
      <c r="J90" s="737"/>
      <c r="K90" s="738"/>
      <c r="L90" s="716"/>
    </row>
    <row r="91" spans="1:12" ht="15.75">
      <c r="A91" s="430" t="s">
        <v>48</v>
      </c>
      <c r="B91" s="304"/>
      <c r="C91" s="305" t="s">
        <v>56</v>
      </c>
      <c r="D91" s="347">
        <v>284435.81</v>
      </c>
      <c r="E91" s="348">
        <v>284435.81</v>
      </c>
      <c r="F91" s="348">
        <v>5577.18</v>
      </c>
      <c r="G91" s="348">
        <v>278858.63</v>
      </c>
      <c r="H91" s="348"/>
      <c r="I91" s="348"/>
      <c r="J91" s="348"/>
      <c r="K91" s="349"/>
      <c r="L91" s="389">
        <f aca="true" t="shared" si="3" ref="L91:L105">(E91/D91)*100</f>
        <v>100</v>
      </c>
    </row>
    <row r="92" spans="1:12" ht="15.75">
      <c r="A92" s="431"/>
      <c r="B92" s="290" t="s">
        <v>49</v>
      </c>
      <c r="C92" s="299" t="s">
        <v>3</v>
      </c>
      <c r="D92" s="325">
        <v>284435.81</v>
      </c>
      <c r="E92" s="326">
        <v>284435.81</v>
      </c>
      <c r="F92" s="326">
        <v>5577.18</v>
      </c>
      <c r="G92" s="326">
        <v>278858.63</v>
      </c>
      <c r="H92" s="326"/>
      <c r="I92" s="326"/>
      <c r="J92" s="326"/>
      <c r="K92" s="327"/>
      <c r="L92" s="191">
        <f t="shared" si="3"/>
        <v>100</v>
      </c>
    </row>
    <row r="93" spans="1:12" ht="15.75">
      <c r="A93" s="404">
        <v>750</v>
      </c>
      <c r="B93" s="291"/>
      <c r="C93" s="287" t="s">
        <v>81</v>
      </c>
      <c r="D93" s="309">
        <v>90463</v>
      </c>
      <c r="E93" s="315">
        <v>90463</v>
      </c>
      <c r="F93" s="315">
        <v>90463</v>
      </c>
      <c r="G93" s="315"/>
      <c r="H93" s="315"/>
      <c r="I93" s="315"/>
      <c r="J93" s="315"/>
      <c r="K93" s="319"/>
      <c r="L93" s="378">
        <f t="shared" si="3"/>
        <v>100</v>
      </c>
    </row>
    <row r="94" spans="1:12" ht="15.75">
      <c r="A94" s="431"/>
      <c r="B94" s="291">
        <v>75011</v>
      </c>
      <c r="C94" s="292" t="s">
        <v>82</v>
      </c>
      <c r="D94" s="340">
        <v>90463</v>
      </c>
      <c r="E94" s="317">
        <v>90463</v>
      </c>
      <c r="F94" s="317">
        <v>90463</v>
      </c>
      <c r="G94" s="317"/>
      <c r="H94" s="317"/>
      <c r="I94" s="315"/>
      <c r="J94" s="315"/>
      <c r="K94" s="319"/>
      <c r="L94" s="378">
        <f t="shared" si="3"/>
        <v>100</v>
      </c>
    </row>
    <row r="95" spans="1:12" ht="57.75">
      <c r="A95" s="404">
        <v>751</v>
      </c>
      <c r="B95" s="291"/>
      <c r="C95" s="267" t="s">
        <v>83</v>
      </c>
      <c r="D95" s="314">
        <v>1639</v>
      </c>
      <c r="E95" s="309">
        <v>1639</v>
      </c>
      <c r="F95" s="309"/>
      <c r="G95" s="309">
        <v>1639</v>
      </c>
      <c r="H95" s="309"/>
      <c r="I95" s="309"/>
      <c r="J95" s="309"/>
      <c r="K95" s="319"/>
      <c r="L95" s="378">
        <f t="shared" si="3"/>
        <v>100</v>
      </c>
    </row>
    <row r="96" spans="1:12" ht="45.75" thickBot="1">
      <c r="A96" s="406"/>
      <c r="B96" s="407">
        <v>75101</v>
      </c>
      <c r="C96" s="432" t="s">
        <v>5</v>
      </c>
      <c r="D96" s="422">
        <v>1639</v>
      </c>
      <c r="E96" s="422">
        <v>0</v>
      </c>
      <c r="F96" s="422"/>
      <c r="G96" s="422"/>
      <c r="H96" s="422"/>
      <c r="I96" s="422"/>
      <c r="J96" s="422"/>
      <c r="K96" s="424"/>
      <c r="L96" s="409">
        <f t="shared" si="3"/>
        <v>0</v>
      </c>
    </row>
    <row r="97" spans="1:12" ht="15.75">
      <c r="A97" s="404">
        <v>852</v>
      </c>
      <c r="B97" s="291"/>
      <c r="C97" s="287" t="s">
        <v>74</v>
      </c>
      <c r="D97" s="309">
        <v>2470111</v>
      </c>
      <c r="E97" s="315">
        <v>2450914.62</v>
      </c>
      <c r="F97" s="315">
        <v>93119.12</v>
      </c>
      <c r="G97" s="315">
        <v>11602.72</v>
      </c>
      <c r="H97" s="315"/>
      <c r="I97" s="375">
        <v>2346192.78</v>
      </c>
      <c r="J97" s="315"/>
      <c r="K97" s="319"/>
      <c r="L97" s="378">
        <f t="shared" si="3"/>
        <v>99.222853547877</v>
      </c>
    </row>
    <row r="98" spans="1:12" ht="75">
      <c r="A98" s="293"/>
      <c r="B98" s="301">
        <v>85212</v>
      </c>
      <c r="C98" s="140" t="s">
        <v>125</v>
      </c>
      <c r="D98" s="328">
        <v>2434210</v>
      </c>
      <c r="E98" s="350">
        <v>2415454.63</v>
      </c>
      <c r="F98" s="350">
        <v>86144.12</v>
      </c>
      <c r="G98" s="329">
        <v>8117.73</v>
      </c>
      <c r="H98" s="329"/>
      <c r="I98" s="329">
        <v>2321192.78</v>
      </c>
      <c r="J98" s="329"/>
      <c r="K98" s="324"/>
      <c r="L98" s="190">
        <f t="shared" si="3"/>
        <v>99.22950895773167</v>
      </c>
    </row>
    <row r="99" spans="1:12" ht="135">
      <c r="A99" s="293"/>
      <c r="B99" s="291">
        <v>85213</v>
      </c>
      <c r="C99" s="135" t="s">
        <v>199</v>
      </c>
      <c r="D99" s="316">
        <v>3626</v>
      </c>
      <c r="E99" s="330">
        <v>3484.99</v>
      </c>
      <c r="F99" s="330"/>
      <c r="G99" s="330">
        <v>3484.99</v>
      </c>
      <c r="H99" s="330"/>
      <c r="I99" s="330"/>
      <c r="J99" s="330"/>
      <c r="K99" s="331"/>
      <c r="L99" s="192">
        <f t="shared" si="3"/>
        <v>96.11114175399888</v>
      </c>
    </row>
    <row r="100" spans="1:12" ht="45">
      <c r="A100" s="293"/>
      <c r="B100" s="289">
        <v>85228</v>
      </c>
      <c r="C100" s="140" t="s">
        <v>220</v>
      </c>
      <c r="D100" s="328">
        <v>6975</v>
      </c>
      <c r="E100" s="329">
        <v>6975</v>
      </c>
      <c r="F100" s="329">
        <v>6975</v>
      </c>
      <c r="G100" s="329"/>
      <c r="H100" s="329"/>
      <c r="I100" s="329"/>
      <c r="J100" s="329"/>
      <c r="K100" s="324"/>
      <c r="L100" s="192">
        <f t="shared" si="3"/>
        <v>100</v>
      </c>
    </row>
    <row r="101" spans="1:12" ht="16.5" thickBot="1">
      <c r="A101" s="293"/>
      <c r="B101" s="298">
        <v>85295</v>
      </c>
      <c r="C101" s="137" t="s">
        <v>3</v>
      </c>
      <c r="D101" s="332">
        <v>25300</v>
      </c>
      <c r="E101" s="337">
        <v>25000</v>
      </c>
      <c r="F101" s="337"/>
      <c r="G101" s="337"/>
      <c r="H101" s="337"/>
      <c r="I101" s="337">
        <v>25000</v>
      </c>
      <c r="J101" s="337"/>
      <c r="K101" s="342"/>
      <c r="L101" s="192">
        <f t="shared" si="3"/>
        <v>98.81422924901186</v>
      </c>
    </row>
    <row r="102" spans="1:12" ht="65.25" thickBot="1">
      <c r="A102" s="739"/>
      <c r="B102" s="740"/>
      <c r="C102" s="743" t="s">
        <v>250</v>
      </c>
      <c r="D102" s="741"/>
      <c r="E102" s="742"/>
      <c r="F102" s="742"/>
      <c r="G102" s="742"/>
      <c r="H102" s="742"/>
      <c r="I102" s="742"/>
      <c r="J102" s="742"/>
      <c r="K102" s="738"/>
      <c r="L102" s="716"/>
    </row>
    <row r="103" spans="1:12" ht="15.75">
      <c r="A103" s="579">
        <v>710</v>
      </c>
      <c r="B103" s="416"/>
      <c r="C103" s="577" t="s">
        <v>135</v>
      </c>
      <c r="D103" s="580">
        <v>57100</v>
      </c>
      <c r="E103" s="581">
        <v>57098.3</v>
      </c>
      <c r="F103" s="581">
        <v>57070</v>
      </c>
      <c r="G103" s="581">
        <v>28.3</v>
      </c>
      <c r="H103" s="419"/>
      <c r="I103" s="419"/>
      <c r="J103" s="419"/>
      <c r="K103" s="420"/>
      <c r="L103" s="378">
        <f t="shared" si="3"/>
        <v>99.99702276707532</v>
      </c>
    </row>
    <row r="104" spans="1:12" ht="16.5" thickBot="1">
      <c r="A104" s="578"/>
      <c r="B104" s="407">
        <v>71035</v>
      </c>
      <c r="C104" s="432" t="s">
        <v>226</v>
      </c>
      <c r="D104" s="576">
        <v>57100</v>
      </c>
      <c r="E104" s="423">
        <v>57098.3</v>
      </c>
      <c r="F104" s="423">
        <v>57070</v>
      </c>
      <c r="G104" s="423">
        <v>28.3</v>
      </c>
      <c r="H104" s="423"/>
      <c r="I104" s="423"/>
      <c r="J104" s="423"/>
      <c r="K104" s="424"/>
      <c r="L104" s="192">
        <f t="shared" si="3"/>
        <v>99.99702276707532</v>
      </c>
    </row>
    <row r="105" spans="1:12" ht="16.5" thickBot="1">
      <c r="A105" s="306"/>
      <c r="B105" s="307"/>
      <c r="C105" s="308" t="s">
        <v>164</v>
      </c>
      <c r="D105" s="351">
        <v>20827582.06</v>
      </c>
      <c r="E105" s="351">
        <v>19896922.94</v>
      </c>
      <c r="F105" s="351">
        <v>10728314.82</v>
      </c>
      <c r="G105" s="351">
        <v>4925885.85</v>
      </c>
      <c r="H105" s="376">
        <v>241367.67</v>
      </c>
      <c r="I105" s="376">
        <v>3468564.84</v>
      </c>
      <c r="J105" s="351">
        <v>123913.86</v>
      </c>
      <c r="K105" s="647">
        <v>408875.9</v>
      </c>
      <c r="L105" s="170">
        <f t="shared" si="3"/>
        <v>95.53160267322937</v>
      </c>
    </row>
    <row r="106" spans="1:12" ht="15.75">
      <c r="A106" s="67"/>
      <c r="B106" s="67"/>
      <c r="C106" s="67"/>
      <c r="D106" s="285"/>
      <c r="E106" s="67"/>
      <c r="F106" s="67"/>
      <c r="G106" s="67"/>
      <c r="H106" s="67"/>
      <c r="I106" s="67"/>
      <c r="J106" s="67"/>
      <c r="K106" s="67"/>
      <c r="L106" s="67"/>
    </row>
    <row r="107" spans="2:12" ht="12.75">
      <c r="B107" s="255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 ht="12.75">
      <c r="B108" s="255"/>
      <c r="C108" s="256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 ht="12.75">
      <c r="B109" s="255"/>
      <c r="C109" s="67"/>
      <c r="D109" s="188"/>
      <c r="E109" s="188"/>
      <c r="F109" s="67"/>
      <c r="G109" s="67"/>
      <c r="H109" s="67"/>
      <c r="I109" s="67"/>
      <c r="J109" s="67"/>
      <c r="K109" s="67"/>
      <c r="L109" s="67"/>
    </row>
    <row r="110" spans="2:12" ht="12.75">
      <c r="B110" s="255"/>
      <c r="C110" s="67"/>
      <c r="D110" s="188"/>
      <c r="E110" s="188"/>
      <c r="F110" s="67"/>
      <c r="G110" s="67"/>
      <c r="H110" s="67"/>
      <c r="I110" s="67"/>
      <c r="K110" s="886" t="s">
        <v>291</v>
      </c>
      <c r="L110" s="886"/>
    </row>
    <row r="111" spans="2:12" ht="12.75">
      <c r="B111" s="255"/>
      <c r="C111" s="67"/>
      <c r="D111" s="188"/>
      <c r="E111" s="188"/>
      <c r="F111" s="67"/>
      <c r="G111" s="67"/>
      <c r="H111" s="67"/>
      <c r="I111" s="67"/>
      <c r="J111" s="883" t="s">
        <v>292</v>
      </c>
      <c r="K111" s="883"/>
      <c r="L111" s="883"/>
    </row>
    <row r="112" spans="2:12" ht="12.75">
      <c r="B112" s="255"/>
      <c r="C112" s="256"/>
      <c r="D112" s="188"/>
      <c r="E112" s="188"/>
      <c r="F112" s="67"/>
      <c r="G112" s="67"/>
      <c r="H112" s="67"/>
      <c r="I112" s="67"/>
      <c r="J112" s="67"/>
      <c r="K112" s="67"/>
      <c r="L112" s="67"/>
    </row>
    <row r="113" spans="2:12" ht="12.75">
      <c r="B113" s="255"/>
      <c r="C113" s="67"/>
      <c r="D113" s="188"/>
      <c r="E113" s="188"/>
      <c r="F113" s="67"/>
      <c r="G113" s="67"/>
      <c r="H113" s="67"/>
      <c r="I113" s="67"/>
      <c r="J113" s="67"/>
      <c r="K113" s="67"/>
      <c r="L113" s="67"/>
    </row>
    <row r="114" spans="2:12" ht="12.75">
      <c r="B114" s="255"/>
      <c r="C114" s="67"/>
      <c r="D114" s="188"/>
      <c r="E114" s="188"/>
      <c r="F114" s="67"/>
      <c r="G114" s="67"/>
      <c r="H114" s="67"/>
      <c r="I114" s="67"/>
      <c r="J114" s="67"/>
      <c r="K114" s="67"/>
      <c r="L114" s="67"/>
    </row>
    <row r="115" spans="2:12" ht="12.75">
      <c r="B115" s="255"/>
      <c r="C115" s="67"/>
      <c r="D115" s="188"/>
      <c r="E115" s="188"/>
      <c r="F115" s="67"/>
      <c r="G115" s="67"/>
      <c r="H115" s="67"/>
      <c r="I115" s="67"/>
      <c r="J115" s="67"/>
      <c r="K115" s="67"/>
      <c r="L115" s="67"/>
    </row>
    <row r="116" spans="2:12" ht="12.75">
      <c r="B116" s="255"/>
      <c r="C116" s="256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 ht="12.75">
      <c r="B117" s="67"/>
      <c r="C117" s="67"/>
      <c r="D117" s="257"/>
      <c r="E117" s="257"/>
      <c r="F117" s="67"/>
      <c r="G117" s="67"/>
      <c r="H117" s="67"/>
      <c r="I117" s="67"/>
      <c r="J117" s="67"/>
      <c r="K117" s="67"/>
      <c r="L117" s="67"/>
    </row>
    <row r="118" spans="2:12" ht="12.75">
      <c r="B118" s="67"/>
      <c r="C118" s="67"/>
      <c r="D118" s="257"/>
      <c r="E118" s="257"/>
      <c r="F118" s="67"/>
      <c r="G118" s="67"/>
      <c r="H118" s="67"/>
      <c r="I118" s="67"/>
      <c r="J118" s="67"/>
      <c r="K118" s="67"/>
      <c r="L118" s="67"/>
    </row>
    <row r="119" spans="2:12" ht="12.75">
      <c r="B119" s="67"/>
      <c r="C119" s="67"/>
      <c r="D119" s="257"/>
      <c r="E119" s="257"/>
      <c r="F119" s="67"/>
      <c r="G119" s="67"/>
      <c r="H119" s="67"/>
      <c r="I119" s="67"/>
      <c r="J119" s="67"/>
      <c r="K119" s="67"/>
      <c r="L119" s="67"/>
    </row>
    <row r="120" spans="2:12" ht="12.75">
      <c r="B120" s="67"/>
      <c r="C120" s="67"/>
      <c r="D120" s="257"/>
      <c r="E120" s="257"/>
      <c r="F120" s="67"/>
      <c r="G120" s="67"/>
      <c r="H120" s="67"/>
      <c r="I120" s="67"/>
      <c r="J120" s="67"/>
      <c r="K120" s="67"/>
      <c r="L120" s="67"/>
    </row>
    <row r="121" spans="2:12" ht="12.7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 ht="12.7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 ht="12.75">
      <c r="B123" s="67"/>
      <c r="C123" s="67"/>
      <c r="D123" s="67"/>
      <c r="E123" s="257"/>
      <c r="F123" s="67"/>
      <c r="G123" s="67"/>
      <c r="H123" s="67"/>
      <c r="I123" s="67"/>
      <c r="J123" s="67"/>
      <c r="K123" s="67"/>
      <c r="L123" s="67"/>
    </row>
  </sheetData>
  <sheetProtection/>
  <mergeCells count="11">
    <mergeCell ref="K110:L110"/>
    <mergeCell ref="J111:L111"/>
    <mergeCell ref="A4:L4"/>
    <mergeCell ref="A5:L5"/>
    <mergeCell ref="D7:D8"/>
    <mergeCell ref="E7:E8"/>
    <mergeCell ref="F7:K7"/>
    <mergeCell ref="L7:L8"/>
    <mergeCell ref="A7:A8"/>
    <mergeCell ref="B7:B8"/>
    <mergeCell ref="C7:C8"/>
  </mergeCells>
  <printOptions/>
  <pageMargins left="0" right="0" top="0.8661417322834646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44"/>
  <sheetViews>
    <sheetView zoomScalePageLayoutView="0" workbookViewId="0" topLeftCell="A46">
      <selection activeCell="F54" sqref="F54"/>
    </sheetView>
  </sheetViews>
  <sheetFormatPr defaultColWidth="9.140625" defaultRowHeight="12.75"/>
  <cols>
    <col min="1" max="1" width="8.140625" style="2" customWidth="1"/>
    <col min="2" max="2" width="8.8515625" style="2" customWidth="1"/>
    <col min="3" max="3" width="34.28125" style="1" customWidth="1"/>
    <col min="4" max="4" width="14.28125" style="1" customWidth="1"/>
    <col min="5" max="5" width="14.8515625" style="1" customWidth="1"/>
    <col min="6" max="6" width="7.140625" style="1" customWidth="1"/>
    <col min="7" max="8" width="15.00390625" style="1" customWidth="1"/>
    <col min="9" max="9" width="6.7109375" style="1" customWidth="1"/>
    <col min="10" max="16384" width="9.140625" style="1" customWidth="1"/>
  </cols>
  <sheetData>
    <row r="1" spans="8:9" ht="12.75">
      <c r="H1" s="808" t="s">
        <v>34</v>
      </c>
      <c r="I1" s="808"/>
    </row>
    <row r="2" spans="8:9" ht="12.75">
      <c r="H2" s="547"/>
      <c r="I2" s="547"/>
    </row>
    <row r="3" spans="1:9" ht="45.75" customHeight="1">
      <c r="A3" s="809" t="s">
        <v>254</v>
      </c>
      <c r="B3" s="810"/>
      <c r="C3" s="810"/>
      <c r="D3" s="810"/>
      <c r="E3" s="810"/>
      <c r="F3" s="810"/>
      <c r="G3" s="810"/>
      <c r="H3" s="810"/>
      <c r="I3" s="810"/>
    </row>
    <row r="4" spans="1:9" ht="18" customHeight="1" thickBot="1">
      <c r="A4" s="27"/>
      <c r="B4" s="28"/>
      <c r="C4" s="28"/>
      <c r="D4" s="28"/>
      <c r="E4" s="28"/>
      <c r="F4" s="28"/>
      <c r="G4" s="28"/>
      <c r="H4" s="28"/>
      <c r="I4" s="28"/>
    </row>
    <row r="5" spans="1:9" s="2" customFormat="1" ht="12.75">
      <c r="A5" s="780" t="s">
        <v>36</v>
      </c>
      <c r="B5" s="765" t="s">
        <v>42</v>
      </c>
      <c r="C5" s="765" t="s">
        <v>46</v>
      </c>
      <c r="D5" s="765" t="s">
        <v>44</v>
      </c>
      <c r="E5" s="765"/>
      <c r="F5" s="765"/>
      <c r="G5" s="765" t="s">
        <v>43</v>
      </c>
      <c r="H5" s="765"/>
      <c r="I5" s="786"/>
    </row>
    <row r="6" spans="1:9" s="2" customFormat="1" ht="26.25" thickBot="1">
      <c r="A6" s="813"/>
      <c r="B6" s="792"/>
      <c r="C6" s="792"/>
      <c r="D6" s="685" t="s">
        <v>0</v>
      </c>
      <c r="E6" s="685" t="s">
        <v>1</v>
      </c>
      <c r="F6" s="685" t="s">
        <v>2</v>
      </c>
      <c r="G6" s="685" t="s">
        <v>0</v>
      </c>
      <c r="H6" s="685" t="s">
        <v>1</v>
      </c>
      <c r="I6" s="686" t="s">
        <v>2</v>
      </c>
    </row>
    <row r="7" spans="1:9" s="2" customFormat="1" ht="12.75">
      <c r="A7" s="29">
        <v>1</v>
      </c>
      <c r="B7" s="30">
        <v>2</v>
      </c>
      <c r="C7" s="30">
        <v>4</v>
      </c>
      <c r="D7" s="30">
        <v>5</v>
      </c>
      <c r="E7" s="30">
        <v>6</v>
      </c>
      <c r="F7" s="30">
        <v>7</v>
      </c>
      <c r="G7" s="30">
        <v>8</v>
      </c>
      <c r="H7" s="30">
        <v>9</v>
      </c>
      <c r="I7" s="32">
        <v>10</v>
      </c>
    </row>
    <row r="8" spans="1:9" s="2" customFormat="1" ht="12.75">
      <c r="A8" s="365" t="s">
        <v>48</v>
      </c>
      <c r="B8" s="366"/>
      <c r="C8" s="367" t="s">
        <v>50</v>
      </c>
      <c r="D8" s="368">
        <v>284435.81</v>
      </c>
      <c r="E8" s="368">
        <v>284435.81</v>
      </c>
      <c r="F8" s="364">
        <f aca="true" t="shared" si="0" ref="F8:F19">E8/D8*100</f>
        <v>100</v>
      </c>
      <c r="G8" s="368">
        <v>284435.81</v>
      </c>
      <c r="H8" s="368">
        <v>284435.81</v>
      </c>
      <c r="I8" s="369">
        <f>H8/G8*100</f>
        <v>100</v>
      </c>
    </row>
    <row r="9" spans="1:9" s="2" customFormat="1" ht="12.75">
      <c r="A9" s="373"/>
      <c r="B9" s="8" t="s">
        <v>49</v>
      </c>
      <c r="C9" s="10" t="s">
        <v>3</v>
      </c>
      <c r="D9" s="362">
        <v>284435.81</v>
      </c>
      <c r="E9" s="362">
        <v>284435.81</v>
      </c>
      <c r="F9" s="364">
        <f t="shared" si="0"/>
        <v>100</v>
      </c>
      <c r="G9" s="362">
        <v>284435.81</v>
      </c>
      <c r="H9" s="362">
        <v>284435.81</v>
      </c>
      <c r="I9" s="363">
        <f>H9/G9*100</f>
        <v>100</v>
      </c>
    </row>
    <row r="10" spans="1:9" ht="12.75">
      <c r="A10" s="370">
        <v>750</v>
      </c>
      <c r="B10" s="371"/>
      <c r="C10" s="367" t="s">
        <v>4</v>
      </c>
      <c r="D10" s="368">
        <v>90463</v>
      </c>
      <c r="E10" s="368">
        <v>90463</v>
      </c>
      <c r="F10" s="364">
        <f t="shared" si="0"/>
        <v>100</v>
      </c>
      <c r="G10" s="368">
        <v>90463</v>
      </c>
      <c r="H10" s="368">
        <v>90463</v>
      </c>
      <c r="I10" s="369">
        <f>H10/G10*100</f>
        <v>100</v>
      </c>
    </row>
    <row r="11" spans="1:9" ht="12.75">
      <c r="A11" s="370"/>
      <c r="B11" s="8">
        <v>75011</v>
      </c>
      <c r="C11" s="10" t="s">
        <v>82</v>
      </c>
      <c r="D11" s="362">
        <v>90463</v>
      </c>
      <c r="E11" s="362">
        <v>90463</v>
      </c>
      <c r="F11" s="364">
        <f t="shared" si="0"/>
        <v>100</v>
      </c>
      <c r="G11" s="362">
        <v>90463</v>
      </c>
      <c r="H11" s="362">
        <v>90463</v>
      </c>
      <c r="I11" s="369">
        <f aca="true" t="shared" si="1" ref="I11:I19">H11/G11*100</f>
        <v>100</v>
      </c>
    </row>
    <row r="12" spans="1:9" ht="51">
      <c r="A12" s="370">
        <v>751</v>
      </c>
      <c r="B12" s="371"/>
      <c r="C12" s="367" t="s">
        <v>45</v>
      </c>
      <c r="D12" s="368">
        <v>1639</v>
      </c>
      <c r="E12" s="634">
        <v>1639</v>
      </c>
      <c r="F12" s="364">
        <f t="shared" si="0"/>
        <v>100</v>
      </c>
      <c r="G12" s="368">
        <v>1639</v>
      </c>
      <c r="H12" s="634">
        <v>1639</v>
      </c>
      <c r="I12" s="369">
        <f t="shared" si="1"/>
        <v>100</v>
      </c>
    </row>
    <row r="13" spans="1:9" ht="25.5">
      <c r="A13" s="33"/>
      <c r="B13" s="11">
        <v>75101</v>
      </c>
      <c r="C13" s="12" t="s">
        <v>5</v>
      </c>
      <c r="D13" s="23">
        <v>1639</v>
      </c>
      <c r="E13" s="23">
        <v>1639</v>
      </c>
      <c r="F13" s="364">
        <f t="shared" si="0"/>
        <v>100</v>
      </c>
      <c r="G13" s="23">
        <v>1639</v>
      </c>
      <c r="H13" s="23">
        <v>1639</v>
      </c>
      <c r="I13" s="369">
        <f t="shared" si="1"/>
        <v>100</v>
      </c>
    </row>
    <row r="14" spans="1:9" ht="12.75">
      <c r="A14" s="374">
        <v>852</v>
      </c>
      <c r="B14" s="366"/>
      <c r="C14" s="367" t="s">
        <v>54</v>
      </c>
      <c r="D14" s="368">
        <v>2470111</v>
      </c>
      <c r="E14" s="368">
        <v>2450914.62</v>
      </c>
      <c r="F14" s="364">
        <f t="shared" si="0"/>
        <v>99.222853547877</v>
      </c>
      <c r="G14" s="368">
        <v>2470111</v>
      </c>
      <c r="H14" s="368">
        <v>2450914.62</v>
      </c>
      <c r="I14" s="369">
        <f t="shared" si="1"/>
        <v>99.222853547877</v>
      </c>
    </row>
    <row r="15" spans="1:9" ht="63">
      <c r="A15" s="361"/>
      <c r="B15" s="8">
        <v>85212</v>
      </c>
      <c r="C15" s="62" t="s">
        <v>125</v>
      </c>
      <c r="D15" s="20">
        <v>2434210</v>
      </c>
      <c r="E15" s="362">
        <v>2415454.63</v>
      </c>
      <c r="F15" s="364">
        <f t="shared" si="0"/>
        <v>99.22950895773167</v>
      </c>
      <c r="G15" s="20">
        <v>2434210</v>
      </c>
      <c r="H15" s="536">
        <v>2415454.63</v>
      </c>
      <c r="I15" s="369">
        <f t="shared" si="1"/>
        <v>99.22950895773167</v>
      </c>
    </row>
    <row r="16" spans="1:9" ht="110.25">
      <c r="A16" s="361"/>
      <c r="B16" s="31">
        <v>85213</v>
      </c>
      <c r="C16" s="132" t="s">
        <v>199</v>
      </c>
      <c r="D16" s="360">
        <v>3626</v>
      </c>
      <c r="E16" s="533">
        <v>3484.99</v>
      </c>
      <c r="F16" s="535">
        <f>E16/D16*100</f>
        <v>96.11114175399888</v>
      </c>
      <c r="G16" s="360">
        <v>3626</v>
      </c>
      <c r="H16" s="360">
        <v>3484.99</v>
      </c>
      <c r="I16" s="369">
        <f>H16/G16*100</f>
        <v>96.11114175399888</v>
      </c>
    </row>
    <row r="17" spans="1:9" ht="31.5">
      <c r="A17" s="361"/>
      <c r="B17" s="8">
        <v>85228</v>
      </c>
      <c r="C17" s="62" t="s">
        <v>220</v>
      </c>
      <c r="D17" s="20">
        <v>6975</v>
      </c>
      <c r="E17" s="362">
        <v>6975</v>
      </c>
      <c r="F17" s="364">
        <f>E17/D17*100</f>
        <v>100</v>
      </c>
      <c r="G17" s="20">
        <v>6975</v>
      </c>
      <c r="H17" s="536">
        <v>6975</v>
      </c>
      <c r="I17" s="573">
        <f>H17/G17*100</f>
        <v>100</v>
      </c>
    </row>
    <row r="18" spans="1:9" ht="16.5" thickBot="1">
      <c r="A18" s="33"/>
      <c r="B18" s="31">
        <v>85295</v>
      </c>
      <c r="C18" s="132" t="s">
        <v>3</v>
      </c>
      <c r="D18" s="360">
        <v>25300</v>
      </c>
      <c r="E18" s="533">
        <v>25000</v>
      </c>
      <c r="F18" s="535">
        <f t="shared" si="0"/>
        <v>98.81422924901186</v>
      </c>
      <c r="G18" s="360">
        <v>25300</v>
      </c>
      <c r="H18" s="360">
        <v>25000</v>
      </c>
      <c r="I18" s="532">
        <f t="shared" si="1"/>
        <v>98.81422924901186</v>
      </c>
    </row>
    <row r="19" spans="1:9" ht="16.5" thickBot="1">
      <c r="A19" s="811" t="s">
        <v>6</v>
      </c>
      <c r="B19" s="812"/>
      <c r="C19" s="812"/>
      <c r="D19" s="372">
        <v>2846648.81</v>
      </c>
      <c r="E19" s="534">
        <v>2827452.43</v>
      </c>
      <c r="F19" s="469">
        <f t="shared" si="0"/>
        <v>99.32564986827441</v>
      </c>
      <c r="G19" s="468">
        <v>2846648.81</v>
      </c>
      <c r="H19" s="534">
        <v>2827452.43</v>
      </c>
      <c r="I19" s="469">
        <f t="shared" si="1"/>
        <v>99.32564986827441</v>
      </c>
    </row>
    <row r="20" ht="12.75">
      <c r="C20" s="22"/>
    </row>
    <row r="22" spans="1:4" ht="12.75">
      <c r="A22" s="9"/>
      <c r="D22" s="1" t="s">
        <v>8</v>
      </c>
    </row>
    <row r="27" spans="6:8" ht="12.75">
      <c r="F27" s="806" t="s">
        <v>248</v>
      </c>
      <c r="G27" s="806"/>
      <c r="H27" s="806"/>
    </row>
    <row r="30" spans="2:7" ht="12.75">
      <c r="B30" s="807" t="s">
        <v>290</v>
      </c>
      <c r="C30" s="807"/>
      <c r="D30" s="807"/>
      <c r="E30" s="807"/>
      <c r="F30" s="807"/>
      <c r="G30" s="807"/>
    </row>
    <row r="31" spans="2:7" ht="12.75">
      <c r="B31" s="807"/>
      <c r="C31" s="807"/>
      <c r="D31" s="807"/>
      <c r="E31" s="807"/>
      <c r="F31" s="807"/>
      <c r="G31" s="807"/>
    </row>
    <row r="32" spans="2:7" ht="12.75">
      <c r="B32" s="807"/>
      <c r="C32" s="807"/>
      <c r="D32" s="807"/>
      <c r="E32" s="807"/>
      <c r="F32" s="807"/>
      <c r="G32" s="807"/>
    </row>
    <row r="34" ht="13.5" thickBot="1"/>
    <row r="35" spans="1:9" ht="25.5" customHeight="1">
      <c r="A35" s="666" t="s">
        <v>36</v>
      </c>
      <c r="B35" s="667" t="s">
        <v>42</v>
      </c>
      <c r="C35" s="667" t="s">
        <v>173</v>
      </c>
      <c r="D35" s="795" t="s">
        <v>251</v>
      </c>
      <c r="E35" s="796"/>
      <c r="F35" s="797" t="s">
        <v>43</v>
      </c>
      <c r="G35" s="798"/>
      <c r="H35" s="799"/>
      <c r="I35" s="793" t="s">
        <v>2</v>
      </c>
    </row>
    <row r="36" spans="1:9" ht="12.75">
      <c r="A36" s="668"/>
      <c r="B36" s="669"/>
      <c r="C36" s="670"/>
      <c r="D36" s="671" t="s">
        <v>176</v>
      </c>
      <c r="E36" s="671" t="s">
        <v>1</v>
      </c>
      <c r="F36" s="800" t="s">
        <v>252</v>
      </c>
      <c r="G36" s="801"/>
      <c r="H36" s="671" t="s">
        <v>207</v>
      </c>
      <c r="I36" s="794"/>
    </row>
    <row r="37" spans="1:9" ht="12.75">
      <c r="A37" s="596">
        <v>710</v>
      </c>
      <c r="B37" s="583"/>
      <c r="C37" s="595" t="s">
        <v>135</v>
      </c>
      <c r="D37" s="584">
        <v>23000</v>
      </c>
      <c r="E37" s="584">
        <v>23000</v>
      </c>
      <c r="F37" s="802">
        <v>57100</v>
      </c>
      <c r="G37" s="803"/>
      <c r="H37" s="584">
        <v>57098.3</v>
      </c>
      <c r="I37" s="573">
        <v>100</v>
      </c>
    </row>
    <row r="38" spans="1:9" ht="13.5" thickBot="1">
      <c r="A38" s="597"/>
      <c r="B38" s="585">
        <v>71035</v>
      </c>
      <c r="C38" s="586" t="s">
        <v>226</v>
      </c>
      <c r="D38" s="587">
        <v>23000</v>
      </c>
      <c r="E38" s="587">
        <v>23000</v>
      </c>
      <c r="F38" s="814">
        <v>57100</v>
      </c>
      <c r="G38" s="815"/>
      <c r="H38" s="593">
        <v>57098.3</v>
      </c>
      <c r="I38" s="598">
        <v>100</v>
      </c>
    </row>
    <row r="39" spans="1:9" ht="13.5" thickBot="1">
      <c r="A39" s="588" t="s">
        <v>97</v>
      </c>
      <c r="B39" s="589"/>
      <c r="C39" s="590"/>
      <c r="D39" s="591">
        <v>23000</v>
      </c>
      <c r="E39" s="591">
        <v>23000</v>
      </c>
      <c r="F39" s="804">
        <v>57100</v>
      </c>
      <c r="G39" s="805"/>
      <c r="H39" s="594">
        <v>57098.3</v>
      </c>
      <c r="I39" s="592">
        <v>100</v>
      </c>
    </row>
    <row r="43" spans="7:9" ht="12.75">
      <c r="G43"/>
      <c r="H43" s="886" t="s">
        <v>291</v>
      </c>
      <c r="I43" s="886"/>
    </row>
    <row r="44" spans="7:9" ht="12.75">
      <c r="G44" s="883" t="s">
        <v>292</v>
      </c>
      <c r="H44" s="883"/>
      <c r="I44" s="883"/>
    </row>
  </sheetData>
  <sheetProtection/>
  <mergeCells count="19">
    <mergeCell ref="H43:I43"/>
    <mergeCell ref="G44:I44"/>
    <mergeCell ref="F39:G39"/>
    <mergeCell ref="F27:H27"/>
    <mergeCell ref="B30:G32"/>
    <mergeCell ref="H1:I1"/>
    <mergeCell ref="A3:I3"/>
    <mergeCell ref="D5:F5"/>
    <mergeCell ref="G5:I5"/>
    <mergeCell ref="A19:C19"/>
    <mergeCell ref="A5:A6"/>
    <mergeCell ref="F38:G38"/>
    <mergeCell ref="B5:B6"/>
    <mergeCell ref="I35:I36"/>
    <mergeCell ref="D35:E35"/>
    <mergeCell ref="F35:H35"/>
    <mergeCell ref="F36:G36"/>
    <mergeCell ref="F37:G37"/>
    <mergeCell ref="C5:C6"/>
  </mergeCells>
  <printOptions/>
  <pageMargins left="0.7874015748031497" right="0" top="0.7874015748031497" bottom="0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P49"/>
  <sheetViews>
    <sheetView zoomScalePageLayoutView="0" workbookViewId="0" topLeftCell="A43">
      <selection activeCell="E48" sqref="E48:G49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11.421875" style="0" customWidth="1"/>
    <col min="4" max="4" width="42.00390625" style="0" customWidth="1"/>
    <col min="5" max="5" width="15.421875" style="0" customWidth="1"/>
    <col min="6" max="6" width="13.8515625" style="0" customWidth="1"/>
    <col min="7" max="7" width="8.57421875" style="0" customWidth="1"/>
    <col min="10" max="10" width="11.421875" style="0" customWidth="1"/>
  </cols>
  <sheetData>
    <row r="1" spans="1:7" ht="14.25">
      <c r="A1" s="77"/>
      <c r="B1" s="77"/>
      <c r="C1" s="77"/>
      <c r="D1" s="77"/>
      <c r="E1" s="78"/>
      <c r="F1" s="77"/>
      <c r="G1" s="77"/>
    </row>
    <row r="2" spans="1:7" ht="14.25">
      <c r="A2" s="77"/>
      <c r="B2" s="77"/>
      <c r="C2" s="77"/>
      <c r="D2" s="77"/>
      <c r="E2" s="78"/>
      <c r="F2" s="77"/>
      <c r="G2" s="77"/>
    </row>
    <row r="3" spans="1:7" ht="15">
      <c r="A3" s="77"/>
      <c r="B3" s="77"/>
      <c r="C3" s="77"/>
      <c r="D3" s="77"/>
      <c r="E3" s="78"/>
      <c r="F3" s="537" t="s">
        <v>88</v>
      </c>
      <c r="G3" s="538"/>
    </row>
    <row r="4" spans="1:7" ht="14.25">
      <c r="A4" s="77"/>
      <c r="B4" s="77"/>
      <c r="C4" s="77"/>
      <c r="D4" s="77"/>
      <c r="E4" s="78"/>
      <c r="F4" s="77"/>
      <c r="G4" s="77"/>
    </row>
    <row r="5" spans="1:7" ht="14.25">
      <c r="A5" s="77"/>
      <c r="B5" s="77"/>
      <c r="C5" s="77"/>
      <c r="D5" s="77"/>
      <c r="E5" s="827"/>
      <c r="F5" s="827"/>
      <c r="G5" s="77"/>
    </row>
    <row r="6" spans="1:7" ht="18">
      <c r="A6" s="820" t="s">
        <v>258</v>
      </c>
      <c r="B6" s="820"/>
      <c r="C6" s="820"/>
      <c r="D6" s="820"/>
      <c r="E6" s="820"/>
      <c r="F6" s="820"/>
      <c r="G6" s="820"/>
    </row>
    <row r="7" spans="1:7" ht="18">
      <c r="A7" s="77"/>
      <c r="B7" s="79"/>
      <c r="C7" s="79"/>
      <c r="D7" s="79"/>
      <c r="E7" s="79"/>
      <c r="F7" s="79"/>
      <c r="G7" s="79"/>
    </row>
    <row r="8" spans="1:7" ht="15" thickBot="1">
      <c r="A8" s="80"/>
      <c r="B8" s="80"/>
      <c r="C8" s="828"/>
      <c r="D8" s="828"/>
      <c r="E8" s="828"/>
      <c r="F8" s="828"/>
      <c r="G8" s="80"/>
    </row>
    <row r="9" spans="1:7" ht="12.75" customHeight="1">
      <c r="A9" s="824" t="s">
        <v>89</v>
      </c>
      <c r="B9" s="816" t="s">
        <v>36</v>
      </c>
      <c r="C9" s="816" t="s">
        <v>42</v>
      </c>
      <c r="D9" s="816" t="s">
        <v>90</v>
      </c>
      <c r="E9" s="829" t="s">
        <v>91</v>
      </c>
      <c r="F9" s="832" t="s">
        <v>1</v>
      </c>
      <c r="G9" s="821" t="s">
        <v>92</v>
      </c>
    </row>
    <row r="10" spans="1:7" ht="12.75" customHeight="1">
      <c r="A10" s="825"/>
      <c r="B10" s="817"/>
      <c r="C10" s="817"/>
      <c r="D10" s="817"/>
      <c r="E10" s="830"/>
      <c r="F10" s="833"/>
      <c r="G10" s="822"/>
    </row>
    <row r="11" spans="1:7" ht="12.75" customHeight="1">
      <c r="A11" s="825"/>
      <c r="B11" s="817"/>
      <c r="C11" s="817"/>
      <c r="D11" s="817"/>
      <c r="E11" s="830"/>
      <c r="F11" s="833"/>
      <c r="G11" s="822"/>
    </row>
    <row r="12" spans="1:7" ht="13.5" customHeight="1" thickBot="1">
      <c r="A12" s="826"/>
      <c r="B12" s="818"/>
      <c r="C12" s="818"/>
      <c r="D12" s="818"/>
      <c r="E12" s="831"/>
      <c r="F12" s="834"/>
      <c r="G12" s="823"/>
    </row>
    <row r="13" spans="1:7" ht="15" thickBot="1">
      <c r="A13" s="100">
        <v>1</v>
      </c>
      <c r="B13" s="101">
        <v>2</v>
      </c>
      <c r="C13" s="101">
        <v>3</v>
      </c>
      <c r="D13" s="101">
        <v>5</v>
      </c>
      <c r="E13" s="102">
        <v>6</v>
      </c>
      <c r="F13" s="101">
        <v>7</v>
      </c>
      <c r="G13" s="103">
        <v>8</v>
      </c>
    </row>
    <row r="14" spans="1:16" ht="42.75">
      <c r="A14" s="180">
        <v>1</v>
      </c>
      <c r="B14" s="181" t="s">
        <v>48</v>
      </c>
      <c r="C14" s="181" t="s">
        <v>57</v>
      </c>
      <c r="D14" s="182" t="s">
        <v>221</v>
      </c>
      <c r="E14" s="183">
        <v>6583653.88</v>
      </c>
      <c r="F14" s="183">
        <v>3874048.94</v>
      </c>
      <c r="G14" s="184">
        <v>58.8</v>
      </c>
      <c r="J14" s="819"/>
      <c r="K14" s="819"/>
      <c r="L14" s="819"/>
      <c r="M14" s="819"/>
      <c r="N14" s="819"/>
      <c r="O14" s="819"/>
      <c r="P14" s="819"/>
    </row>
    <row r="15" spans="1:7" ht="29.25" thickBot="1">
      <c r="A15" s="81"/>
      <c r="B15" s="82"/>
      <c r="C15" s="82"/>
      <c r="D15" s="108" t="s">
        <v>98</v>
      </c>
      <c r="E15" s="91">
        <f>SUM(E14:E14)</f>
        <v>6583653.88</v>
      </c>
      <c r="F15" s="574">
        <v>3874048.94</v>
      </c>
      <c r="G15" s="617">
        <v>58.8</v>
      </c>
    </row>
    <row r="16" spans="1:7" ht="14.25">
      <c r="A16" s="81">
        <v>2</v>
      </c>
      <c r="B16" s="82">
        <v>400</v>
      </c>
      <c r="C16" s="82">
        <v>40002</v>
      </c>
      <c r="D16" s="568" t="s">
        <v>266</v>
      </c>
      <c r="E16" s="619">
        <v>34440</v>
      </c>
      <c r="F16" s="620">
        <v>26740.2</v>
      </c>
      <c r="G16" s="184">
        <v>77.6</v>
      </c>
    </row>
    <row r="17" spans="1:7" ht="42.75">
      <c r="A17" s="81"/>
      <c r="B17" s="618"/>
      <c r="C17" s="618"/>
      <c r="D17" s="108" t="s">
        <v>265</v>
      </c>
      <c r="E17" s="91">
        <v>34440</v>
      </c>
      <c r="F17" s="574">
        <v>26740.2</v>
      </c>
      <c r="G17" s="617">
        <v>77.6</v>
      </c>
    </row>
    <row r="18" spans="1:7" ht="42.75">
      <c r="A18" s="83">
        <v>2</v>
      </c>
      <c r="B18" s="84" t="s">
        <v>93</v>
      </c>
      <c r="C18" s="84" t="s">
        <v>99</v>
      </c>
      <c r="D18" s="85" t="s">
        <v>233</v>
      </c>
      <c r="E18" s="86">
        <v>70000</v>
      </c>
      <c r="F18" s="87">
        <v>67896</v>
      </c>
      <c r="G18" s="88">
        <f aca="true" t="shared" si="0" ref="G18:G41">F18/E18*100</f>
        <v>96.99428571428571</v>
      </c>
    </row>
    <row r="19" spans="1:7" ht="45.75" customHeight="1">
      <c r="A19" s="83">
        <v>3</v>
      </c>
      <c r="B19" s="84" t="s">
        <v>93</v>
      </c>
      <c r="C19" s="84" t="s">
        <v>99</v>
      </c>
      <c r="D19" s="85" t="s">
        <v>234</v>
      </c>
      <c r="E19" s="86">
        <v>16311</v>
      </c>
      <c r="F19" s="87">
        <v>16000</v>
      </c>
      <c r="G19" s="88">
        <f t="shared" si="0"/>
        <v>98.0933112623383</v>
      </c>
    </row>
    <row r="20" spans="1:7" ht="28.5">
      <c r="A20" s="83">
        <v>4</v>
      </c>
      <c r="B20" s="84" t="s">
        <v>93</v>
      </c>
      <c r="C20" s="84" t="s">
        <v>99</v>
      </c>
      <c r="D20" s="85" t="s">
        <v>235</v>
      </c>
      <c r="E20" s="86">
        <v>6010</v>
      </c>
      <c r="F20" s="87">
        <v>0</v>
      </c>
      <c r="G20" s="88">
        <f t="shared" si="0"/>
        <v>0</v>
      </c>
    </row>
    <row r="21" spans="1:7" ht="57">
      <c r="A21" s="83">
        <v>5</v>
      </c>
      <c r="B21" s="84" t="s">
        <v>93</v>
      </c>
      <c r="C21" s="84" t="s">
        <v>99</v>
      </c>
      <c r="D21" s="85" t="s">
        <v>236</v>
      </c>
      <c r="E21" s="86">
        <v>5131</v>
      </c>
      <c r="F21" s="87">
        <v>5130</v>
      </c>
      <c r="G21" s="88">
        <f t="shared" si="0"/>
        <v>99.98051062171118</v>
      </c>
    </row>
    <row r="22" spans="1:7" ht="14.25">
      <c r="A22" s="83">
        <v>6</v>
      </c>
      <c r="B22" s="84" t="s">
        <v>93</v>
      </c>
      <c r="C22" s="84" t="s">
        <v>99</v>
      </c>
      <c r="D22" s="85" t="s">
        <v>237</v>
      </c>
      <c r="E22" s="86">
        <v>5000</v>
      </c>
      <c r="F22" s="87">
        <v>1506</v>
      </c>
      <c r="G22" s="88">
        <f t="shared" si="0"/>
        <v>30.12</v>
      </c>
    </row>
    <row r="23" spans="1:7" ht="57">
      <c r="A23" s="83">
        <v>7</v>
      </c>
      <c r="B23" s="84" t="s">
        <v>93</v>
      </c>
      <c r="C23" s="84" t="s">
        <v>99</v>
      </c>
      <c r="D23" s="85" t="s">
        <v>238</v>
      </c>
      <c r="E23" s="86">
        <v>110503.5</v>
      </c>
      <c r="F23" s="87">
        <v>95819.81</v>
      </c>
      <c r="G23" s="88">
        <f t="shared" si="0"/>
        <v>86.71201364662657</v>
      </c>
    </row>
    <row r="24" spans="1:7" ht="45.75" customHeight="1">
      <c r="A24" s="83">
        <v>8</v>
      </c>
      <c r="B24" s="84" t="s">
        <v>93</v>
      </c>
      <c r="C24" s="84" t="s">
        <v>99</v>
      </c>
      <c r="D24" s="85" t="s">
        <v>239</v>
      </c>
      <c r="E24" s="86">
        <v>165813.94</v>
      </c>
      <c r="F24" s="87">
        <v>78055.8</v>
      </c>
      <c r="G24" s="88">
        <f t="shared" si="0"/>
        <v>47.07432921502257</v>
      </c>
    </row>
    <row r="25" spans="1:7" ht="30" customHeight="1">
      <c r="A25" s="83"/>
      <c r="B25" s="84" t="s">
        <v>93</v>
      </c>
      <c r="C25" s="84" t="s">
        <v>99</v>
      </c>
      <c r="D25" s="85" t="s">
        <v>276</v>
      </c>
      <c r="E25" s="86">
        <v>60000</v>
      </c>
      <c r="F25" s="87">
        <v>59443.24</v>
      </c>
      <c r="G25" s="88">
        <f t="shared" si="0"/>
        <v>99.07206666666666</v>
      </c>
    </row>
    <row r="26" spans="1:7" ht="42.75">
      <c r="A26" s="83">
        <v>9</v>
      </c>
      <c r="B26" s="84" t="s">
        <v>93</v>
      </c>
      <c r="C26" s="84" t="s">
        <v>99</v>
      </c>
      <c r="D26" s="472" t="s">
        <v>277</v>
      </c>
      <c r="E26" s="86">
        <v>200000</v>
      </c>
      <c r="F26" s="87">
        <v>0</v>
      </c>
      <c r="G26" s="88">
        <f t="shared" si="0"/>
        <v>0</v>
      </c>
    </row>
    <row r="27" spans="1:7" ht="28.5">
      <c r="A27" s="83"/>
      <c r="B27" s="84" t="s">
        <v>93</v>
      </c>
      <c r="C27" s="84" t="s">
        <v>278</v>
      </c>
      <c r="D27" s="472" t="s">
        <v>279</v>
      </c>
      <c r="E27" s="86">
        <v>5000</v>
      </c>
      <c r="F27" s="87">
        <v>0</v>
      </c>
      <c r="G27" s="88">
        <f t="shared" si="0"/>
        <v>0</v>
      </c>
    </row>
    <row r="28" spans="1:7" ht="35.25" customHeight="1">
      <c r="A28" s="89"/>
      <c r="B28" s="90"/>
      <c r="C28" s="90"/>
      <c r="D28" s="94" t="s">
        <v>94</v>
      </c>
      <c r="E28" s="91">
        <v>643769.44</v>
      </c>
      <c r="F28" s="91">
        <v>323850.85</v>
      </c>
      <c r="G28" s="92">
        <f t="shared" si="0"/>
        <v>50.305409029667516</v>
      </c>
    </row>
    <row r="29" spans="1:7" ht="42.75">
      <c r="A29" s="83">
        <v>10</v>
      </c>
      <c r="B29" s="84" t="s">
        <v>222</v>
      </c>
      <c r="C29" s="84" t="s">
        <v>223</v>
      </c>
      <c r="D29" s="85" t="s">
        <v>240</v>
      </c>
      <c r="E29" s="86">
        <v>38010.8</v>
      </c>
      <c r="F29" s="87">
        <v>37997.23</v>
      </c>
      <c r="G29" s="88">
        <f t="shared" si="0"/>
        <v>99.96429962010797</v>
      </c>
    </row>
    <row r="30" spans="1:7" ht="33.75" customHeight="1">
      <c r="A30" s="83">
        <v>11</v>
      </c>
      <c r="B30" s="84" t="s">
        <v>222</v>
      </c>
      <c r="C30" s="84" t="s">
        <v>225</v>
      </c>
      <c r="D30" s="85" t="s">
        <v>280</v>
      </c>
      <c r="E30" s="86">
        <v>97000</v>
      </c>
      <c r="F30" s="87">
        <v>76885.11</v>
      </c>
      <c r="G30" s="88">
        <f t="shared" si="0"/>
        <v>79.263</v>
      </c>
    </row>
    <row r="31" spans="1:7" ht="32.25" customHeight="1">
      <c r="A31" s="575"/>
      <c r="B31" s="93"/>
      <c r="C31" s="93"/>
      <c r="D31" s="94" t="s">
        <v>224</v>
      </c>
      <c r="E31" s="543">
        <f>SUM(E29:E30)</f>
        <v>135010.8</v>
      </c>
      <c r="F31" s="544">
        <f>SUM(F29:F30)</f>
        <v>114882.34</v>
      </c>
      <c r="G31" s="104">
        <f t="shared" si="0"/>
        <v>85.09122233184308</v>
      </c>
    </row>
    <row r="32" spans="1:7" ht="42.75">
      <c r="A32" s="539">
        <v>12</v>
      </c>
      <c r="B32" s="567">
        <v>754</v>
      </c>
      <c r="C32" s="117">
        <v>75412</v>
      </c>
      <c r="D32" s="540" t="s">
        <v>242</v>
      </c>
      <c r="E32" s="541">
        <v>4192.99</v>
      </c>
      <c r="F32" s="119">
        <v>4000</v>
      </c>
      <c r="G32" s="542">
        <f t="shared" si="0"/>
        <v>95.39731790440712</v>
      </c>
    </row>
    <row r="33" spans="1:7" ht="28.5">
      <c r="A33" s="539">
        <v>13</v>
      </c>
      <c r="B33" s="567">
        <v>754</v>
      </c>
      <c r="C33" s="117">
        <v>75412</v>
      </c>
      <c r="D33" s="540" t="s">
        <v>243</v>
      </c>
      <c r="E33" s="541">
        <v>27000</v>
      </c>
      <c r="F33" s="119">
        <v>27000</v>
      </c>
      <c r="G33" s="542">
        <f t="shared" si="0"/>
        <v>100</v>
      </c>
    </row>
    <row r="34" spans="1:7" ht="85.5">
      <c r="A34" s="539">
        <v>14</v>
      </c>
      <c r="B34" s="567">
        <v>754</v>
      </c>
      <c r="C34" s="117">
        <v>75412</v>
      </c>
      <c r="D34" s="540" t="s">
        <v>282</v>
      </c>
      <c r="E34" s="541">
        <v>50000</v>
      </c>
      <c r="F34" s="119">
        <v>16500</v>
      </c>
      <c r="G34" s="542">
        <f t="shared" si="0"/>
        <v>33</v>
      </c>
    </row>
    <row r="35" spans="1:7" ht="14.25">
      <c r="A35" s="185">
        <v>15</v>
      </c>
      <c r="B35" s="123">
        <v>754</v>
      </c>
      <c r="C35" s="122">
        <v>75412</v>
      </c>
      <c r="D35" s="125" t="s">
        <v>241</v>
      </c>
      <c r="E35" s="124">
        <v>33000</v>
      </c>
      <c r="F35" s="95">
        <v>31212</v>
      </c>
      <c r="G35" s="121">
        <f t="shared" si="0"/>
        <v>94.58181818181818</v>
      </c>
    </row>
    <row r="36" spans="1:7" ht="33" customHeight="1">
      <c r="A36" s="186"/>
      <c r="B36" s="123"/>
      <c r="C36" s="122"/>
      <c r="D36" s="94" t="s">
        <v>100</v>
      </c>
      <c r="E36" s="127">
        <f>SUM(E32:E35)</f>
        <v>114192.98999999999</v>
      </c>
      <c r="F36" s="126">
        <f>SUM(F32:F35)</f>
        <v>78712</v>
      </c>
      <c r="G36" s="104">
        <f t="shared" si="0"/>
        <v>68.92892462138</v>
      </c>
    </row>
    <row r="37" spans="1:7" ht="59.25" customHeight="1">
      <c r="A37" s="128">
        <v>16</v>
      </c>
      <c r="B37" s="111">
        <v>801</v>
      </c>
      <c r="C37" s="112">
        <v>80101</v>
      </c>
      <c r="D37" s="113" t="s">
        <v>244</v>
      </c>
      <c r="E37" s="114">
        <v>5000</v>
      </c>
      <c r="F37" s="115">
        <v>5000</v>
      </c>
      <c r="G37" s="116">
        <f t="shared" si="0"/>
        <v>100</v>
      </c>
    </row>
    <row r="38" spans="1:7" ht="57">
      <c r="A38" s="128">
        <v>17</v>
      </c>
      <c r="B38" s="356">
        <v>801</v>
      </c>
      <c r="C38" s="112">
        <v>80101</v>
      </c>
      <c r="D38" s="113" t="s">
        <v>245</v>
      </c>
      <c r="E38" s="114">
        <v>14640</v>
      </c>
      <c r="F38" s="115">
        <v>11879.34</v>
      </c>
      <c r="G38" s="116">
        <f t="shared" si="0"/>
        <v>81.14303278688524</v>
      </c>
    </row>
    <row r="39" spans="1:7" ht="35.25" customHeight="1">
      <c r="A39" s="358"/>
      <c r="B39" s="357"/>
      <c r="C39" s="93"/>
      <c r="D39" s="94" t="s">
        <v>95</v>
      </c>
      <c r="E39" s="91">
        <f>SUM(E37:E38)</f>
        <v>19640</v>
      </c>
      <c r="F39" s="91">
        <f>SUM(F37:F38)</f>
        <v>16879.34</v>
      </c>
      <c r="G39" s="104">
        <f t="shared" si="0"/>
        <v>85.94368635437883</v>
      </c>
    </row>
    <row r="40" spans="1:9" ht="73.5" customHeight="1">
      <c r="A40" s="355">
        <v>18</v>
      </c>
      <c r="B40" s="117">
        <v>900</v>
      </c>
      <c r="C40" s="117">
        <v>90015</v>
      </c>
      <c r="D40" s="568" t="s">
        <v>246</v>
      </c>
      <c r="E40" s="118">
        <v>155424</v>
      </c>
      <c r="F40" s="119">
        <v>143315.14</v>
      </c>
      <c r="G40" s="120">
        <f t="shared" si="0"/>
        <v>92.20914401894174</v>
      </c>
      <c r="I40" s="129"/>
    </row>
    <row r="41" spans="1:7" ht="39" customHeight="1">
      <c r="A41" s="105"/>
      <c r="B41" s="106"/>
      <c r="C41" s="107"/>
      <c r="D41" s="108" t="s">
        <v>96</v>
      </c>
      <c r="E41" s="109">
        <f>SUM(E40)</f>
        <v>155424</v>
      </c>
      <c r="F41" s="109">
        <f>SUM(F40:F40)</f>
        <v>143315.14</v>
      </c>
      <c r="G41" s="572">
        <f t="shared" si="0"/>
        <v>92.20914401894174</v>
      </c>
    </row>
    <row r="42" spans="1:7" ht="39" customHeight="1">
      <c r="A42" s="626"/>
      <c r="B42" s="122">
        <v>926</v>
      </c>
      <c r="C42" s="122">
        <v>92601</v>
      </c>
      <c r="D42" s="627" t="s">
        <v>281</v>
      </c>
      <c r="E42" s="619">
        <v>4664.9</v>
      </c>
      <c r="F42" s="619">
        <v>4664.9</v>
      </c>
      <c r="G42" s="121">
        <v>100</v>
      </c>
    </row>
    <row r="43" spans="1:7" ht="22.5" customHeight="1">
      <c r="A43" s="621"/>
      <c r="B43" s="622"/>
      <c r="C43" s="623"/>
      <c r="D43" s="624" t="s">
        <v>267</v>
      </c>
      <c r="E43" s="625">
        <v>4664.9</v>
      </c>
      <c r="F43" s="625">
        <v>4664.9</v>
      </c>
      <c r="G43" s="104">
        <v>100</v>
      </c>
    </row>
    <row r="44" spans="1:7" ht="29.25" customHeight="1" thickBot="1">
      <c r="A44" s="96"/>
      <c r="B44" s="97"/>
      <c r="C44" s="97"/>
      <c r="D44" s="98" t="s">
        <v>97</v>
      </c>
      <c r="E44" s="99">
        <v>7690796.01</v>
      </c>
      <c r="F44" s="99">
        <v>4583093.71</v>
      </c>
      <c r="G44" s="359">
        <v>59.6</v>
      </c>
    </row>
    <row r="48" spans="6:7" ht="12.75">
      <c r="F48" s="886" t="s">
        <v>291</v>
      </c>
      <c r="G48" s="886"/>
    </row>
    <row r="49" spans="5:7" ht="12.75">
      <c r="E49" s="883" t="s">
        <v>292</v>
      </c>
      <c r="F49" s="883"/>
      <c r="G49" s="883"/>
    </row>
  </sheetData>
  <sheetProtection/>
  <mergeCells count="13">
    <mergeCell ref="E49:G49"/>
    <mergeCell ref="E5:F5"/>
    <mergeCell ref="C8:F8"/>
    <mergeCell ref="D9:D12"/>
    <mergeCell ref="E9:E12"/>
    <mergeCell ref="F9:F12"/>
    <mergeCell ref="F48:G48"/>
    <mergeCell ref="C9:C12"/>
    <mergeCell ref="J14:P14"/>
    <mergeCell ref="A6:G6"/>
    <mergeCell ref="G9:G12"/>
    <mergeCell ref="A9:A12"/>
    <mergeCell ref="B9:B12"/>
  </mergeCells>
  <printOptions horizontalCentered="1"/>
  <pageMargins left="0.25" right="0.25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3:G40"/>
  <sheetViews>
    <sheetView zoomScalePageLayoutView="0" workbookViewId="0" topLeftCell="A22">
      <selection activeCell="D46" sqref="D46"/>
    </sheetView>
  </sheetViews>
  <sheetFormatPr defaultColWidth="9.140625" defaultRowHeight="12.75"/>
  <cols>
    <col min="1" max="1" width="46.421875" style="1" customWidth="1"/>
    <col min="2" max="2" width="17.7109375" style="24" customWidth="1"/>
    <col min="3" max="3" width="16.421875" style="24" customWidth="1"/>
    <col min="4" max="4" width="10.57421875" style="1" customWidth="1"/>
    <col min="5" max="16384" width="9.140625" style="1" customWidth="1"/>
  </cols>
  <sheetData>
    <row r="3" spans="3:4" ht="12.75">
      <c r="C3" s="571"/>
      <c r="D3" s="546"/>
    </row>
    <row r="4" spans="3:4" ht="12.75">
      <c r="C4" s="808" t="s">
        <v>51</v>
      </c>
      <c r="D4" s="808"/>
    </row>
    <row r="6" spans="1:4" ht="33.75" customHeight="1">
      <c r="A6" s="809" t="s">
        <v>259</v>
      </c>
      <c r="B6" s="809"/>
      <c r="C6" s="809"/>
      <c r="D6" s="809"/>
    </row>
    <row r="7" spans="3:4" ht="13.5" thickBot="1">
      <c r="C7" s="835" t="s">
        <v>7</v>
      </c>
      <c r="D7" s="835"/>
    </row>
    <row r="8" spans="1:5" ht="18.75" customHeight="1" thickBot="1">
      <c r="A8" s="687" t="s">
        <v>9</v>
      </c>
      <c r="B8" s="688" t="s">
        <v>0</v>
      </c>
      <c r="C8" s="688" t="s">
        <v>1</v>
      </c>
      <c r="D8" s="689" t="s">
        <v>2</v>
      </c>
      <c r="E8" s="5"/>
    </row>
    <row r="9" spans="1:5" ht="18">
      <c r="A9" s="13" t="s">
        <v>10</v>
      </c>
      <c r="B9" s="251">
        <v>24870129.86</v>
      </c>
      <c r="C9" s="251">
        <v>31548056.5</v>
      </c>
      <c r="D9" s="35">
        <f aca="true" t="shared" si="0" ref="D9:D21">C9/B9*100</f>
        <v>126.85119328926578</v>
      </c>
      <c r="E9" s="3"/>
    </row>
    <row r="10" spans="1:5" ht="18">
      <c r="A10" s="15" t="s">
        <v>191</v>
      </c>
      <c r="B10" s="21">
        <v>23090644.41</v>
      </c>
      <c r="C10" s="21">
        <v>23019725.6</v>
      </c>
      <c r="D10" s="110">
        <f t="shared" si="0"/>
        <v>99.69286777475432</v>
      </c>
      <c r="E10" s="3"/>
    </row>
    <row r="11" spans="1:5" ht="18">
      <c r="A11" s="16" t="s">
        <v>192</v>
      </c>
      <c r="B11" s="21">
        <v>1779485.45</v>
      </c>
      <c r="C11" s="21">
        <v>8528330.9</v>
      </c>
      <c r="D11" s="110">
        <f t="shared" si="0"/>
        <v>479.25825412059424</v>
      </c>
      <c r="E11" s="3"/>
    </row>
    <row r="12" spans="1:5" ht="18">
      <c r="A12" s="14" t="s">
        <v>11</v>
      </c>
      <c r="B12" s="26">
        <v>28576266.62</v>
      </c>
      <c r="C12" s="26">
        <v>24528468.78</v>
      </c>
      <c r="D12" s="35">
        <f t="shared" si="0"/>
        <v>85.83510612556007</v>
      </c>
      <c r="E12" s="3"/>
    </row>
    <row r="13" spans="1:5" ht="18">
      <c r="A13" s="15" t="s">
        <v>12</v>
      </c>
      <c r="B13" s="20">
        <v>20827582.06</v>
      </c>
      <c r="C13" s="20">
        <v>19896922.94</v>
      </c>
      <c r="D13" s="110">
        <f t="shared" si="0"/>
        <v>95.53160267322937</v>
      </c>
      <c r="E13" s="3"/>
    </row>
    <row r="14" spans="1:5" ht="18.75" thickBot="1">
      <c r="A14" s="16" t="s">
        <v>13</v>
      </c>
      <c r="B14" s="23">
        <v>7748684.56</v>
      </c>
      <c r="C14" s="23">
        <v>4631545.84</v>
      </c>
      <c r="D14" s="110">
        <f t="shared" si="0"/>
        <v>59.77202716327893</v>
      </c>
      <c r="E14" s="3"/>
    </row>
    <row r="15" spans="1:5" ht="18.75" thickBot="1">
      <c r="A15" s="690" t="s">
        <v>14</v>
      </c>
      <c r="B15" s="691">
        <f>B9-B12</f>
        <v>-3706136.7600000016</v>
      </c>
      <c r="C15" s="691">
        <f>C9-C12</f>
        <v>7019587.719999999</v>
      </c>
      <c r="D15" s="692" t="s">
        <v>47</v>
      </c>
      <c r="E15" s="3"/>
    </row>
    <row r="16" spans="1:5" ht="18.75" thickBot="1">
      <c r="A16" s="690" t="s">
        <v>15</v>
      </c>
      <c r="B16" s="691">
        <v>3727850.76</v>
      </c>
      <c r="C16" s="691">
        <v>2051498.05</v>
      </c>
      <c r="D16" s="693">
        <f t="shared" si="0"/>
        <v>55.031657168593306</v>
      </c>
      <c r="E16" s="3"/>
    </row>
    <row r="17" spans="1:5" ht="18">
      <c r="A17" s="694" t="s">
        <v>16</v>
      </c>
      <c r="B17" s="695">
        <f>SUM(B19:B26)</f>
        <v>4685450.76</v>
      </c>
      <c r="C17" s="695">
        <f>SUM(C19:C26)</f>
        <v>3009098.05</v>
      </c>
      <c r="D17" s="696">
        <f t="shared" si="0"/>
        <v>64.22216781550384</v>
      </c>
      <c r="E17" s="3"/>
    </row>
    <row r="18" spans="1:5" ht="18">
      <c r="A18" s="15" t="s">
        <v>17</v>
      </c>
      <c r="B18" s="20"/>
      <c r="C18" s="20"/>
      <c r="D18" s="36"/>
      <c r="E18" s="3"/>
    </row>
    <row r="19" spans="1:5" ht="18">
      <c r="A19" s="15" t="s">
        <v>18</v>
      </c>
      <c r="B19" s="20">
        <v>1400000</v>
      </c>
      <c r="C19" s="20">
        <v>559926.27</v>
      </c>
      <c r="D19" s="110">
        <f t="shared" si="0"/>
        <v>39.99473357142857</v>
      </c>
      <c r="E19" s="3"/>
    </row>
    <row r="20" spans="1:5" ht="18">
      <c r="A20" s="15" t="s">
        <v>19</v>
      </c>
      <c r="B20" s="20">
        <v>1100000</v>
      </c>
      <c r="C20" s="20">
        <v>263721.02</v>
      </c>
      <c r="D20" s="110">
        <v>24</v>
      </c>
      <c r="E20" s="3"/>
    </row>
    <row r="21" spans="1:5" ht="18">
      <c r="A21" s="15" t="s">
        <v>20</v>
      </c>
      <c r="B21" s="20">
        <v>12650</v>
      </c>
      <c r="C21" s="20">
        <v>12650</v>
      </c>
      <c r="D21" s="110">
        <f t="shared" si="0"/>
        <v>100</v>
      </c>
      <c r="E21" s="3"/>
    </row>
    <row r="22" spans="1:5" ht="18">
      <c r="A22" s="15" t="s">
        <v>21</v>
      </c>
      <c r="B22" s="20">
        <v>0</v>
      </c>
      <c r="C22" s="20">
        <v>0</v>
      </c>
      <c r="D22" s="110">
        <v>0</v>
      </c>
      <c r="E22" s="3"/>
    </row>
    <row r="23" spans="1:5" ht="18">
      <c r="A23" s="15" t="s">
        <v>22</v>
      </c>
      <c r="B23" s="20"/>
      <c r="C23" s="20"/>
      <c r="D23" s="36"/>
      <c r="E23" s="3"/>
    </row>
    <row r="24" spans="1:5" ht="25.5">
      <c r="A24" s="15" t="s">
        <v>23</v>
      </c>
      <c r="B24" s="20"/>
      <c r="C24" s="20"/>
      <c r="D24" s="36"/>
      <c r="E24" s="3"/>
    </row>
    <row r="25" spans="1:5" ht="18">
      <c r="A25" s="15" t="s">
        <v>24</v>
      </c>
      <c r="B25" s="20"/>
      <c r="C25" s="20"/>
      <c r="D25" s="36"/>
      <c r="E25" s="3"/>
    </row>
    <row r="26" spans="1:5" ht="18.75" thickBot="1">
      <c r="A26" s="17" t="s">
        <v>25</v>
      </c>
      <c r="B26" s="25">
        <v>2172800.76</v>
      </c>
      <c r="C26" s="25">
        <v>2172800.76</v>
      </c>
      <c r="D26" s="35">
        <f>C26/B26*100</f>
        <v>100</v>
      </c>
      <c r="E26" s="3"/>
    </row>
    <row r="27" spans="1:5" ht="18">
      <c r="A27" s="694" t="s">
        <v>26</v>
      </c>
      <c r="B27" s="695">
        <f>SUM(B29:B35)</f>
        <v>957600</v>
      </c>
      <c r="C27" s="695">
        <f>SUM(C29:C35)</f>
        <v>957600</v>
      </c>
      <c r="D27" s="696">
        <f>C27/B27*100</f>
        <v>100</v>
      </c>
      <c r="E27" s="3"/>
    </row>
    <row r="28" spans="1:5" ht="18">
      <c r="A28" s="15" t="s">
        <v>17</v>
      </c>
      <c r="B28" s="20"/>
      <c r="C28" s="20"/>
      <c r="D28" s="36"/>
      <c r="E28" s="3"/>
    </row>
    <row r="29" spans="1:5" ht="18">
      <c r="A29" s="15" t="s">
        <v>27</v>
      </c>
      <c r="B29" s="20">
        <v>957600</v>
      </c>
      <c r="C29" s="20">
        <v>957600</v>
      </c>
      <c r="D29" s="35">
        <f>C29/B29*100</f>
        <v>100</v>
      </c>
      <c r="E29" s="3"/>
    </row>
    <row r="30" spans="1:5" ht="18">
      <c r="A30" s="15" t="s">
        <v>28</v>
      </c>
      <c r="B30" s="20"/>
      <c r="C30" s="20"/>
      <c r="D30" s="35"/>
      <c r="E30" s="3"/>
    </row>
    <row r="31" spans="1:5" ht="18">
      <c r="A31" s="15" t="s">
        <v>29</v>
      </c>
      <c r="B31" s="20"/>
      <c r="C31" s="20"/>
      <c r="D31" s="35"/>
      <c r="E31" s="3"/>
    </row>
    <row r="32" spans="1:5" ht="18">
      <c r="A32" s="15" t="s">
        <v>30</v>
      </c>
      <c r="B32" s="20"/>
      <c r="C32" s="20"/>
      <c r="D32" s="37"/>
      <c r="E32" s="3"/>
    </row>
    <row r="33" spans="1:7" ht="18">
      <c r="A33" s="15" t="s">
        <v>31</v>
      </c>
      <c r="B33" s="20"/>
      <c r="C33" s="20"/>
      <c r="D33" s="37"/>
      <c r="E33" s="3"/>
      <c r="G33" s="1" t="s">
        <v>8</v>
      </c>
    </row>
    <row r="34" spans="1:5" ht="18">
      <c r="A34" s="15" t="s">
        <v>32</v>
      </c>
      <c r="B34" s="20"/>
      <c r="C34" s="20"/>
      <c r="D34" s="37"/>
      <c r="E34" s="3"/>
    </row>
    <row r="35" spans="1:5" ht="18.75" thickBot="1">
      <c r="A35" s="17" t="s">
        <v>33</v>
      </c>
      <c r="B35" s="25"/>
      <c r="C35" s="25"/>
      <c r="D35" s="38"/>
      <c r="E35" s="3"/>
    </row>
    <row r="39" spans="3:5" ht="12.75">
      <c r="C39"/>
      <c r="D39" s="886" t="s">
        <v>291</v>
      </c>
      <c r="E39" s="886"/>
    </row>
    <row r="40" spans="3:5" ht="12.75">
      <c r="C40" s="883" t="s">
        <v>292</v>
      </c>
      <c r="D40" s="883"/>
      <c r="E40" s="883"/>
    </row>
  </sheetData>
  <sheetProtection/>
  <mergeCells count="5">
    <mergeCell ref="C7:D7"/>
    <mergeCell ref="C4:D4"/>
    <mergeCell ref="A6:D6"/>
    <mergeCell ref="D39:E39"/>
    <mergeCell ref="C40:E40"/>
  </mergeCells>
  <printOptions/>
  <pageMargins left="0.7480314960629921" right="0.1968503937007874" top="0.4330708661417323" bottom="0.5118110236220472" header="0.4330708661417323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22"/>
  <sheetViews>
    <sheetView zoomScalePageLayoutView="0" workbookViewId="0" topLeftCell="A52">
      <selection activeCell="E21" sqref="E21:G22"/>
    </sheetView>
  </sheetViews>
  <sheetFormatPr defaultColWidth="9.140625" defaultRowHeight="12.75"/>
  <cols>
    <col min="1" max="1" width="7.421875" style="0" customWidth="1"/>
    <col min="4" max="4" width="27.421875" style="0" customWidth="1"/>
    <col min="5" max="5" width="12.00390625" style="0" customWidth="1"/>
    <col min="6" max="7" width="10.140625" style="0" customWidth="1"/>
  </cols>
  <sheetData>
    <row r="1" spans="1:7" ht="12.75">
      <c r="A1" s="208"/>
      <c r="B1" s="208"/>
      <c r="C1" s="208"/>
      <c r="D1" s="569" t="s">
        <v>187</v>
      </c>
      <c r="E1" s="569" t="s">
        <v>188</v>
      </c>
      <c r="F1" s="569"/>
      <c r="G1" s="569"/>
    </row>
    <row r="2" spans="1:7" ht="12.75">
      <c r="A2" s="208"/>
      <c r="B2" s="208"/>
      <c r="C2" s="208"/>
      <c r="D2" s="569" t="s">
        <v>175</v>
      </c>
      <c r="E2" s="569"/>
      <c r="F2" s="569"/>
      <c r="G2" s="569"/>
    </row>
    <row r="3" spans="1:7" ht="12.75">
      <c r="A3" s="208"/>
      <c r="B3" s="208"/>
      <c r="C3" s="208"/>
      <c r="D3" s="569"/>
      <c r="E3" s="569"/>
      <c r="F3" s="569"/>
      <c r="G3" s="569"/>
    </row>
    <row r="4" spans="1:7" ht="126.75" customHeight="1">
      <c r="A4" s="837" t="s">
        <v>260</v>
      </c>
      <c r="B4" s="837"/>
      <c r="C4" s="837"/>
      <c r="D4" s="837"/>
      <c r="E4" s="837"/>
      <c r="F4" s="838"/>
      <c r="G4" s="838"/>
    </row>
    <row r="5" spans="1:7" ht="18">
      <c r="A5" s="208"/>
      <c r="B5" s="208"/>
      <c r="C5" s="208"/>
      <c r="D5" s="210"/>
      <c r="E5" s="210"/>
      <c r="F5" s="210"/>
      <c r="G5" s="210"/>
    </row>
    <row r="6" spans="1:7" ht="13.5" thickBot="1">
      <c r="A6" s="208"/>
      <c r="B6" s="208"/>
      <c r="C6" s="208"/>
      <c r="D6" s="208"/>
      <c r="E6" s="211"/>
      <c r="F6" s="211"/>
      <c r="G6" s="211"/>
    </row>
    <row r="7" spans="1:7" ht="28.5" customHeight="1" thickBot="1">
      <c r="A7" s="697" t="s">
        <v>35</v>
      </c>
      <c r="B7" s="698" t="s">
        <v>36</v>
      </c>
      <c r="C7" s="698" t="s">
        <v>42</v>
      </c>
      <c r="D7" s="698" t="s">
        <v>106</v>
      </c>
      <c r="E7" s="698" t="s">
        <v>176</v>
      </c>
      <c r="F7" s="699" t="s">
        <v>1</v>
      </c>
      <c r="G7" s="700" t="s">
        <v>2</v>
      </c>
    </row>
    <row r="8" spans="1:7" ht="23.25" customHeight="1" thickBot="1">
      <c r="A8" s="672" t="s">
        <v>177</v>
      </c>
      <c r="B8" s="836" t="s">
        <v>44</v>
      </c>
      <c r="C8" s="836"/>
      <c r="D8" s="836"/>
      <c r="E8" s="836"/>
      <c r="F8" s="673"/>
      <c r="G8" s="674"/>
    </row>
    <row r="9" spans="1:7" ht="81.75" customHeight="1">
      <c r="A9" s="488">
        <v>1</v>
      </c>
      <c r="B9" s="243">
        <v>756</v>
      </c>
      <c r="C9" s="244"/>
      <c r="D9" s="245" t="s">
        <v>178</v>
      </c>
      <c r="E9" s="249">
        <v>72800</v>
      </c>
      <c r="F9" s="248">
        <v>68747.7</v>
      </c>
      <c r="G9" s="489">
        <v>94.1</v>
      </c>
    </row>
    <row r="10" spans="1:7" ht="52.5" customHeight="1" thickBot="1">
      <c r="A10" s="490"/>
      <c r="B10" s="213"/>
      <c r="C10" s="474">
        <v>75618</v>
      </c>
      <c r="D10" s="481" t="s">
        <v>179</v>
      </c>
      <c r="E10" s="475">
        <v>72800</v>
      </c>
      <c r="F10" s="482">
        <v>68747.7</v>
      </c>
      <c r="G10" s="491">
        <v>94.1</v>
      </c>
    </row>
    <row r="11" spans="1:7" ht="21.75" customHeight="1" thickBot="1">
      <c r="A11" s="476"/>
      <c r="B11" s="477"/>
      <c r="C11" s="477"/>
      <c r="D11" s="484" t="s">
        <v>97</v>
      </c>
      <c r="E11" s="485">
        <v>72800</v>
      </c>
      <c r="F11" s="486">
        <v>68747.7</v>
      </c>
      <c r="G11" s="487">
        <v>94.1</v>
      </c>
    </row>
    <row r="12" spans="1:7" ht="15.75" customHeight="1">
      <c r="A12" s="492"/>
      <c r="B12" s="218"/>
      <c r="C12" s="218"/>
      <c r="D12" s="218"/>
      <c r="E12" s="218"/>
      <c r="F12" s="483"/>
      <c r="G12" s="493"/>
    </row>
    <row r="13" spans="1:7" ht="15.75" thickBot="1">
      <c r="A13" s="494"/>
      <c r="B13" s="212"/>
      <c r="C13" s="212"/>
      <c r="D13" s="212"/>
      <c r="E13" s="212"/>
      <c r="F13" s="246"/>
      <c r="G13" s="495"/>
    </row>
    <row r="14" spans="1:7" ht="22.5" customHeight="1" thickBot="1">
      <c r="A14" s="672" t="s">
        <v>180</v>
      </c>
      <c r="B14" s="836" t="s">
        <v>43</v>
      </c>
      <c r="C14" s="836"/>
      <c r="D14" s="836"/>
      <c r="E14" s="836"/>
      <c r="F14" s="673"/>
      <c r="G14" s="674"/>
    </row>
    <row r="15" spans="1:7" ht="15.75">
      <c r="A15" s="496">
        <v>1</v>
      </c>
      <c r="B15" s="214">
        <v>851</v>
      </c>
      <c r="C15" s="215"/>
      <c r="D15" s="215" t="s">
        <v>149</v>
      </c>
      <c r="E15" s="250">
        <v>110583.04</v>
      </c>
      <c r="F15" s="249">
        <v>77323.6</v>
      </c>
      <c r="G15" s="489">
        <v>69.9</v>
      </c>
    </row>
    <row r="16" spans="1:7" ht="17.25" customHeight="1" thickBot="1">
      <c r="A16" s="490"/>
      <c r="B16" s="213"/>
      <c r="C16" s="474">
        <v>85154</v>
      </c>
      <c r="D16" s="213" t="s">
        <v>151</v>
      </c>
      <c r="E16" s="475">
        <v>110583.04</v>
      </c>
      <c r="F16" s="475">
        <v>77323.6</v>
      </c>
      <c r="G16" s="491">
        <v>69.9</v>
      </c>
    </row>
    <row r="17" spans="1:7" ht="15.75" thickBot="1">
      <c r="A17" s="476"/>
      <c r="B17" s="477"/>
      <c r="C17" s="477"/>
      <c r="D17" s="478" t="s">
        <v>97</v>
      </c>
      <c r="E17" s="479">
        <v>110583.04</v>
      </c>
      <c r="F17" s="479">
        <v>77323.6</v>
      </c>
      <c r="G17" s="480">
        <v>69.9</v>
      </c>
    </row>
    <row r="18" spans="1:7" ht="12.75">
      <c r="A18" s="208"/>
      <c r="B18" s="208"/>
      <c r="C18" s="208"/>
      <c r="D18" s="208"/>
      <c r="E18" s="208"/>
      <c r="F18" s="208"/>
      <c r="G18" s="208"/>
    </row>
    <row r="19" spans="1:7" ht="12.75">
      <c r="A19" s="216"/>
      <c r="B19" s="208"/>
      <c r="C19" s="208"/>
      <c r="D19" s="208"/>
      <c r="E19" s="208"/>
      <c r="F19" s="208"/>
      <c r="G19" s="208"/>
    </row>
    <row r="20" spans="1:7" ht="12.75">
      <c r="A20" s="217"/>
      <c r="B20" s="208"/>
      <c r="C20" s="208"/>
      <c r="D20" s="208"/>
      <c r="E20" s="208"/>
      <c r="F20" s="208"/>
      <c r="G20" s="208"/>
    </row>
    <row r="21" spans="6:7" ht="12.75">
      <c r="F21" s="886" t="s">
        <v>291</v>
      </c>
      <c r="G21" s="886"/>
    </row>
    <row r="22" spans="5:7" ht="12.75">
      <c r="E22" s="883" t="s">
        <v>292</v>
      </c>
      <c r="F22" s="883"/>
      <c r="G22" s="883"/>
    </row>
  </sheetData>
  <sheetProtection/>
  <mergeCells count="5">
    <mergeCell ref="B8:E8"/>
    <mergeCell ref="B14:E14"/>
    <mergeCell ref="A4:G4"/>
    <mergeCell ref="F21:G21"/>
    <mergeCell ref="E22:G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15"/>
  <sheetViews>
    <sheetView zoomScalePageLayoutView="0" workbookViewId="0" topLeftCell="A10">
      <selection activeCell="G20" sqref="G20:G21"/>
    </sheetView>
  </sheetViews>
  <sheetFormatPr defaultColWidth="9.140625" defaultRowHeight="12.75"/>
  <cols>
    <col min="1" max="1" width="5.140625" style="0" customWidth="1"/>
    <col min="2" max="2" width="8.00390625" style="0" customWidth="1"/>
    <col min="4" max="4" width="26.140625" style="0" customWidth="1"/>
    <col min="5" max="5" width="12.421875" style="0" customWidth="1"/>
    <col min="6" max="6" width="12.7109375" style="0" customWidth="1"/>
    <col min="7" max="7" width="9.00390625" style="0" customWidth="1"/>
  </cols>
  <sheetData>
    <row r="1" spans="5:10" ht="12.75">
      <c r="E1" s="547"/>
      <c r="F1" s="547"/>
      <c r="G1" s="547"/>
      <c r="H1" s="547"/>
      <c r="I1" s="547"/>
      <c r="J1" s="547"/>
    </row>
    <row r="2" spans="5:10" ht="12.75">
      <c r="E2" s="546"/>
      <c r="F2" s="546"/>
      <c r="G2" s="546"/>
      <c r="H2" s="546"/>
      <c r="I2" s="547"/>
      <c r="J2" s="547"/>
    </row>
    <row r="3" spans="1:10" ht="12.75">
      <c r="A3" s="208"/>
      <c r="B3" s="208"/>
      <c r="C3" s="208"/>
      <c r="D3" s="247" t="s">
        <v>189</v>
      </c>
      <c r="E3" s="570"/>
      <c r="F3" s="570"/>
      <c r="G3" s="570"/>
      <c r="H3" s="546"/>
      <c r="I3" s="547"/>
      <c r="J3" s="547"/>
    </row>
    <row r="4" spans="1:10" ht="18">
      <c r="A4" s="208"/>
      <c r="B4" s="208"/>
      <c r="C4" s="208"/>
      <c r="D4" s="527" t="s">
        <v>207</v>
      </c>
      <c r="E4" s="570"/>
      <c r="F4" s="570"/>
      <c r="G4" s="570"/>
      <c r="H4" s="546"/>
      <c r="I4" s="547"/>
      <c r="J4" s="547"/>
    </row>
    <row r="5" spans="1:9" ht="69" customHeight="1">
      <c r="A5" s="839" t="s">
        <v>261</v>
      </c>
      <c r="B5" s="839"/>
      <c r="C5" s="839"/>
      <c r="D5" s="839"/>
      <c r="E5" s="839"/>
      <c r="F5" s="839"/>
      <c r="G5" s="209"/>
      <c r="I5" s="497"/>
    </row>
    <row r="6" spans="1:7" ht="18">
      <c r="A6" s="208"/>
      <c r="B6" s="208"/>
      <c r="C6" s="208"/>
      <c r="D6" s="210"/>
      <c r="E6" s="210"/>
      <c r="F6" s="210"/>
      <c r="G6" s="210"/>
    </row>
    <row r="7" spans="1:7" ht="13.5" thickBot="1">
      <c r="A7" s="208"/>
      <c r="B7" s="208"/>
      <c r="C7" s="208"/>
      <c r="D7" s="208"/>
      <c r="E7" s="208"/>
      <c r="F7" s="211"/>
      <c r="G7" s="211"/>
    </row>
    <row r="8" spans="1:7" ht="39.75" customHeight="1">
      <c r="A8" s="701" t="s">
        <v>35</v>
      </c>
      <c r="B8" s="702" t="s">
        <v>36</v>
      </c>
      <c r="C8" s="702" t="s">
        <v>42</v>
      </c>
      <c r="D8" s="702" t="s">
        <v>106</v>
      </c>
      <c r="E8" s="702" t="s">
        <v>176</v>
      </c>
      <c r="F8" s="702" t="s">
        <v>1</v>
      </c>
      <c r="G8" s="703" t="s">
        <v>2</v>
      </c>
    </row>
    <row r="9" spans="1:7" ht="30" customHeight="1">
      <c r="A9" s="496">
        <v>1</v>
      </c>
      <c r="B9" s="214">
        <v>851</v>
      </c>
      <c r="C9" s="215"/>
      <c r="D9" s="215" t="s">
        <v>149</v>
      </c>
      <c r="E9" s="498">
        <v>2000</v>
      </c>
      <c r="F9" s="498">
        <v>0</v>
      </c>
      <c r="G9" s="499">
        <v>0</v>
      </c>
    </row>
    <row r="10" spans="1:7" ht="30" customHeight="1" thickBot="1">
      <c r="A10" s="490"/>
      <c r="B10" s="213"/>
      <c r="C10" s="474">
        <v>85153</v>
      </c>
      <c r="D10" s="213" t="s">
        <v>181</v>
      </c>
      <c r="E10" s="500">
        <v>2000</v>
      </c>
      <c r="F10" s="500">
        <v>0</v>
      </c>
      <c r="G10" s="501">
        <v>0</v>
      </c>
    </row>
    <row r="11" spans="1:7" ht="30" customHeight="1" thickBot="1">
      <c r="A11" s="476"/>
      <c r="B11" s="477"/>
      <c r="C11" s="477"/>
      <c r="D11" s="484" t="s">
        <v>97</v>
      </c>
      <c r="E11" s="502">
        <v>2000</v>
      </c>
      <c r="F11" s="503">
        <v>0</v>
      </c>
      <c r="G11" s="504">
        <v>0</v>
      </c>
    </row>
    <row r="14" spans="6:7" ht="12.75">
      <c r="F14" s="886" t="s">
        <v>291</v>
      </c>
      <c r="G14" s="886"/>
    </row>
    <row r="15" spans="5:7" ht="12.75">
      <c r="E15" s="883" t="s">
        <v>292</v>
      </c>
      <c r="F15" s="883"/>
      <c r="G15" s="883"/>
    </row>
  </sheetData>
  <sheetProtection/>
  <mergeCells count="3">
    <mergeCell ref="A5:F5"/>
    <mergeCell ref="F14:G14"/>
    <mergeCell ref="E15:G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15"/>
  <sheetViews>
    <sheetView zoomScalePageLayoutView="0" workbookViewId="0" topLeftCell="A13">
      <selection activeCell="E24" sqref="E24"/>
    </sheetView>
  </sheetViews>
  <sheetFormatPr defaultColWidth="9.140625" defaultRowHeight="12.75"/>
  <cols>
    <col min="1" max="1" width="9.140625" style="1" customWidth="1"/>
    <col min="2" max="2" width="45.8515625" style="1" customWidth="1"/>
    <col min="3" max="3" width="12.00390625" style="1" customWidth="1"/>
    <col min="4" max="4" width="14.28125" style="1" customWidth="1"/>
    <col min="5" max="5" width="15.7109375" style="1" customWidth="1"/>
    <col min="6" max="6" width="11.57421875" style="1" bestFit="1" customWidth="1"/>
    <col min="7" max="16384" width="9.140625" style="1" customWidth="1"/>
  </cols>
  <sheetData>
    <row r="1" spans="5:6" ht="12.75">
      <c r="E1" s="808" t="s">
        <v>190</v>
      </c>
      <c r="F1" s="808"/>
    </row>
    <row r="2" spans="5:6" ht="12.75">
      <c r="E2" s="547"/>
      <c r="F2" s="547"/>
    </row>
    <row r="3" spans="1:6" ht="57.75" customHeight="1">
      <c r="A3" s="809" t="s">
        <v>262</v>
      </c>
      <c r="B3" s="809"/>
      <c r="C3" s="809"/>
      <c r="D3" s="809"/>
      <c r="E3" s="809"/>
      <c r="F3" s="809"/>
    </row>
    <row r="4" spans="1:6" ht="21.75" customHeight="1">
      <c r="A4" s="27"/>
      <c r="B4" s="27"/>
      <c r="C4" s="27"/>
      <c r="D4" s="27"/>
      <c r="E4" s="27"/>
      <c r="F4" s="27"/>
    </row>
    <row r="5" spans="5:6" ht="13.5" thickBot="1">
      <c r="E5" s="835" t="s">
        <v>7</v>
      </c>
      <c r="F5" s="835"/>
    </row>
    <row r="6" spans="1:8" s="2" customFormat="1" ht="12.75">
      <c r="A6" s="780" t="s">
        <v>35</v>
      </c>
      <c r="B6" s="840" t="s">
        <v>39</v>
      </c>
      <c r="C6" s="840" t="s">
        <v>41</v>
      </c>
      <c r="D6" s="765" t="s">
        <v>37</v>
      </c>
      <c r="E6" s="765" t="s">
        <v>1</v>
      </c>
      <c r="F6" s="786" t="s">
        <v>2</v>
      </c>
      <c r="G6" s="845"/>
      <c r="H6" s="838"/>
    </row>
    <row r="7" spans="1:8" s="2" customFormat="1" ht="12.75">
      <c r="A7" s="849"/>
      <c r="B7" s="841"/>
      <c r="C7" s="841"/>
      <c r="D7" s="842"/>
      <c r="E7" s="842"/>
      <c r="F7" s="850"/>
      <c r="G7" s="845"/>
      <c r="H7" s="838"/>
    </row>
    <row r="8" spans="1:8" ht="12.75">
      <c r="A8" s="39">
        <v>1</v>
      </c>
      <c r="B8" s="4">
        <v>2</v>
      </c>
      <c r="C8" s="4">
        <v>3</v>
      </c>
      <c r="D8" s="4">
        <v>4</v>
      </c>
      <c r="E8" s="4">
        <v>5</v>
      </c>
      <c r="F8" s="40">
        <v>6</v>
      </c>
      <c r="G8" s="843"/>
      <c r="H8" s="844"/>
    </row>
    <row r="9" spans="1:8" ht="29.25" customHeight="1">
      <c r="A9" s="19">
        <v>1</v>
      </c>
      <c r="B9" s="18" t="s">
        <v>53</v>
      </c>
      <c r="C9" s="34" t="s">
        <v>40</v>
      </c>
      <c r="D9" s="21">
        <v>135000</v>
      </c>
      <c r="E9" s="21">
        <v>131878.47</v>
      </c>
      <c r="F9" s="110">
        <f>E9/D9*100</f>
        <v>97.68775555555555</v>
      </c>
      <c r="G9" s="843"/>
      <c r="H9" s="844"/>
    </row>
    <row r="10" spans="1:8" ht="31.5" customHeight="1" thickBot="1">
      <c r="A10" s="846" t="s">
        <v>38</v>
      </c>
      <c r="B10" s="847"/>
      <c r="C10" s="848"/>
      <c r="D10" s="675">
        <f>SUM(D9:D9)</f>
        <v>135000</v>
      </c>
      <c r="E10" s="675">
        <f>SUM(E9:E9)</f>
        <v>131878.47</v>
      </c>
      <c r="F10" s="676">
        <f>E10/D10*100</f>
        <v>97.68775555555555</v>
      </c>
      <c r="G10" s="6"/>
      <c r="H10" s="7"/>
    </row>
    <row r="14" spans="5:7" ht="12.75">
      <c r="E14"/>
      <c r="F14" s="886" t="s">
        <v>291</v>
      </c>
      <c r="G14" s="886"/>
    </row>
    <row r="15" spans="5:7" ht="12.75">
      <c r="E15" s="883" t="s">
        <v>292</v>
      </c>
      <c r="F15" s="883"/>
      <c r="G15" s="883"/>
    </row>
  </sheetData>
  <sheetProtection/>
  <mergeCells count="15">
    <mergeCell ref="F14:G14"/>
    <mergeCell ref="E15:G15"/>
    <mergeCell ref="A10:C10"/>
    <mergeCell ref="E1:F1"/>
    <mergeCell ref="A3:F3"/>
    <mergeCell ref="E5:F5"/>
    <mergeCell ref="B6:B7"/>
    <mergeCell ref="A6:A7"/>
    <mergeCell ref="F6:F7"/>
    <mergeCell ref="C6:C7"/>
    <mergeCell ref="D6:D7"/>
    <mergeCell ref="E6:E7"/>
    <mergeCell ref="G9:H9"/>
    <mergeCell ref="G6:H7"/>
    <mergeCell ref="G8:H8"/>
  </mergeCells>
  <printOptions/>
  <pageMargins left="1.85" right="0.75" top="1.15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Lesniewska</dc:creator>
  <cp:keywords/>
  <dc:description/>
  <cp:lastModifiedBy>Danuta Taras</cp:lastModifiedBy>
  <cp:lastPrinted>2013-03-22T12:53:54Z</cp:lastPrinted>
  <dcterms:created xsi:type="dcterms:W3CDTF">2006-03-01T16:17:52Z</dcterms:created>
  <dcterms:modified xsi:type="dcterms:W3CDTF">2013-05-29T13:31:42Z</dcterms:modified>
  <cp:category/>
  <cp:version/>
  <cp:contentType/>
  <cp:contentStatus/>
</cp:coreProperties>
</file>