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1" sheetId="1" r:id="rId1"/>
    <sheet name="zał 2 " sheetId="2" r:id="rId2"/>
    <sheet name="zał 2 a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10" sheetId="11" r:id="rId11"/>
  </sheets>
  <definedNames>
    <definedName name="_ftn1" localSheetId="3">'zał 3'!$A$22</definedName>
    <definedName name="_ftnref1" localSheetId="3">'zał 3'!#REF!</definedName>
  </definedNames>
  <calcPr fullCalcOnLoad="1"/>
</workbook>
</file>

<file path=xl/sharedStrings.xml><?xml version="1.0" encoding="utf-8"?>
<sst xmlns="http://schemas.openxmlformats.org/spreadsheetml/2006/main" count="522" uniqueCount="280">
  <si>
    <t>Plan po zmianach</t>
  </si>
  <si>
    <t>Wykonanie</t>
  </si>
  <si>
    <t>%</t>
  </si>
  <si>
    <t>Pozostała działalność</t>
  </si>
  <si>
    <t>ADMINISTRACJA PUBLICZNA</t>
  </si>
  <si>
    <t>Urzędy naczelnych organów władzy państwowej, kontroli i ochrony prawa</t>
  </si>
  <si>
    <t>OGÓŁEM</t>
  </si>
  <si>
    <t>kwoty w złotych</t>
  </si>
  <si>
    <t xml:space="preserve"> </t>
  </si>
  <si>
    <t>Wyszczególnienie</t>
  </si>
  <si>
    <t>A. DOCHODY</t>
  </si>
  <si>
    <t>B. WYDATKI (B1 + B2)</t>
  </si>
  <si>
    <t xml:space="preserve">    B1. Wydatki bieżące</t>
  </si>
  <si>
    <t xml:space="preserve">    B2. Wydatki majątkowe</t>
  </si>
  <si>
    <t>C. WYNIK (A-B)</t>
  </si>
  <si>
    <t>D. FINANSOWANIE (D1 - D2)</t>
  </si>
  <si>
    <t>D1. Przychody ogółem</t>
  </si>
  <si>
    <t>z tego:</t>
  </si>
  <si>
    <t xml:space="preserve">    D1.1. Kredyty bankowe</t>
  </si>
  <si>
    <t xml:space="preserve">    D1.2. Pożyczki (uzyskane)</t>
  </si>
  <si>
    <t xml:space="preserve">    D1.3. Spłaty pożyczek udzielonych </t>
  </si>
  <si>
    <t xml:space="preserve">    D1.4. Nadwyżka z lat ubiegłych</t>
  </si>
  <si>
    <t xml:space="preserve">    D1.5. Papiery wartościowe</t>
  </si>
  <si>
    <t xml:space="preserve">    D1.6. Obligacje jednostek samorządowych  oraz związków komunalnych</t>
  </si>
  <si>
    <t xml:space="preserve">    D1.7. Prywatyzacja majątku j.s.t.</t>
  </si>
  <si>
    <t xml:space="preserve">    D1.8. Inne źródła</t>
  </si>
  <si>
    <t>D2. Rozchody ogółem</t>
  </si>
  <si>
    <t xml:space="preserve">    D2.1. Spłaty kredytów</t>
  </si>
  <si>
    <t xml:space="preserve">    D2.2. Pożyczki (udzielone)</t>
  </si>
  <si>
    <t xml:space="preserve">    D2.3. Spłaty pożyczek</t>
  </si>
  <si>
    <t xml:space="preserve">    D2.4. Lokaty w bankach</t>
  </si>
  <si>
    <t xml:space="preserve">    D2.5. Wykup papierów wartościowych</t>
  </si>
  <si>
    <t xml:space="preserve">    D2.6. Wykup obligacji samorządowych</t>
  </si>
  <si>
    <t xml:space="preserve">    D2.7. Inne cele</t>
  </si>
  <si>
    <t>ZAŁĄCZNIK NR 3</t>
  </si>
  <si>
    <t>Lp.</t>
  </si>
  <si>
    <t>Dział</t>
  </si>
  <si>
    <t>Kwota dotacji z budżetu gminy</t>
  </si>
  <si>
    <t>Razem</t>
  </si>
  <si>
    <t>Nazwa instytucji kultury</t>
  </si>
  <si>
    <t>921/92116</t>
  </si>
  <si>
    <t>Dzał/              Rozdział</t>
  </si>
  <si>
    <t>Rozdział</t>
  </si>
  <si>
    <t>WYDATKI</t>
  </si>
  <si>
    <t>DOCHODY</t>
  </si>
  <si>
    <t>URZĘDY NACZELNYCH ORGANÓW WŁADZY PAŃSWOWEJ KONTROLI I OCHRONY PRAWA ORAZ SĄDOWNICTWA</t>
  </si>
  <si>
    <t>Treść</t>
  </si>
  <si>
    <t>x</t>
  </si>
  <si>
    <t>O10</t>
  </si>
  <si>
    <t>O1095</t>
  </si>
  <si>
    <t>ROLNICTWO I ŁOWIECTWO</t>
  </si>
  <si>
    <t>ZAŁĄCZNIK NR 5</t>
  </si>
  <si>
    <t>Oświata i wychowanie</t>
  </si>
  <si>
    <t>Gminna Biblioteka Publiczna w Wiskitkach</t>
  </si>
  <si>
    <t>POMOC  SPOŁECZNA</t>
  </si>
  <si>
    <t>WYKONANIE    DOCHODÓW</t>
  </si>
  <si>
    <t>Rolnictwo i łowiectwo</t>
  </si>
  <si>
    <t>O1010</t>
  </si>
  <si>
    <t>Wpływy z różnych dochodów</t>
  </si>
  <si>
    <t>Wpływy z usług</t>
  </si>
  <si>
    <t>Pozostałe odsetki</t>
  </si>
  <si>
    <t>Gospodarka mieszkaniowa</t>
  </si>
  <si>
    <t>Gospodarka gruntami i nieruchomościami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</si>
  <si>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</si>
  <si>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</si>
  <si>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</si>
  <si>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</si>
  <si>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</si>
  <si>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</si>
  <si>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dochodowy od osób fizycznych</t>
  </si>
  <si>
    <t>Różne rozliczenia</t>
  </si>
  <si>
    <t>Subwencja ogólna z budżetu państwa</t>
  </si>
  <si>
    <t>Szkoły podstawowe</t>
  </si>
  <si>
    <t>Pomoc społeczna</t>
  </si>
  <si>
    <t>Domy pomocy społecznej</t>
  </si>
  <si>
    <t>Zasiłki i pomoc w naturze oraz składki na ubezpieczenia emerytalne i rentowe</t>
  </si>
  <si>
    <t>Ośrodki Pomocy Społecznej</t>
  </si>
  <si>
    <t>Pomoc materialna dla uczniów</t>
  </si>
  <si>
    <t>ZADANIA ZLECONE</t>
  </si>
  <si>
    <t>Dotacje celowe otrzymane z budżetu państwa na realizację zadań bieżących z zakresu administracji rządowej oraz innych zadań zleconych gminie ustawami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</si>
  <si>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</si>
  <si>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</si>
  <si>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</si>
  <si>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</si>
  <si>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OGÓŁEM DOCHODY</t>
  </si>
  <si>
    <t>WYKONANIE    WYDATKÓW</t>
  </si>
  <si>
    <t>Przedszkola</t>
  </si>
  <si>
    <t>ZAŁĄCZNIK  NR 4</t>
  </si>
  <si>
    <t>Lp</t>
  </si>
  <si>
    <t>Nazwa zadania inwestycyjnego</t>
  </si>
  <si>
    <t>Plan po zmianie</t>
  </si>
  <si>
    <t>Wskaź 
nik</t>
  </si>
  <si>
    <t>600</t>
  </si>
  <si>
    <t>Razem dział 600 - Transport i łączność</t>
  </si>
  <si>
    <t>Razem dział 801- Oświata i wychowanie</t>
  </si>
  <si>
    <t>Razem dział 900 - Gospodarka komunalna i ochrona środowiska</t>
  </si>
  <si>
    <t>Ogółem</t>
  </si>
  <si>
    <t>Razem dział 010-  Rolnictwo i łowiectwo</t>
  </si>
  <si>
    <t>60016</t>
  </si>
  <si>
    <t>NAZWA</t>
  </si>
  <si>
    <t xml:space="preserve">   w tym:</t>
  </si>
  <si>
    <t>bieżące</t>
  </si>
  <si>
    <t>majątkowe</t>
  </si>
  <si>
    <t>Wpływy z róznych opłat</t>
  </si>
  <si>
    <t>Nazwa</t>
  </si>
  <si>
    <t>Wydatki bieżące</t>
  </si>
  <si>
    <t>w tym:</t>
  </si>
  <si>
    <t>Wydatki majątkowe</t>
  </si>
  <si>
    <t>Wytwarzanie i zaopatrywanie w energię elektryczną, gaz i wodę</t>
  </si>
  <si>
    <t>Wpływy z opłat za 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</si>
  <si>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charakterze.</t>
  </si>
  <si>
    <t>Wpłaty z tytułu odpłatnego nabycia prawa własności oraz prawa użytkowania wieczystego nieruchomości</t>
  </si>
  <si>
    <t>Admnistracja publiczna</t>
  </si>
  <si>
    <t>Dochody jednostek samorządu terytorialnego związane z realizacją zadań z zakresu administracji rządowej oraz innych zadań zleconych ustawami</t>
  </si>
  <si>
    <t>Dochody od osób prawnych,osób fizycznych i innych jednostek nieposiadających osobowości prawnej oraz wydatki zwiazane z ich poborem</t>
  </si>
  <si>
    <t>Podatek od działalności gospodarczej osób fizycznych, opłacany w formie karty podatkowej</t>
  </si>
  <si>
    <t>Podatek od czynności cywilno-prawnych</t>
  </si>
  <si>
    <t>Wpływy z opłaty targowej</t>
  </si>
  <si>
    <t>Wpływy z opłat za wydawanie zezwoneń na sprzedaż alkoholu</t>
  </si>
  <si>
    <t>Podatek dochod od osób prawnych</t>
  </si>
  <si>
    <t xml:space="preserve">Dochody z tytułu najmu i dzierżawy składników majątkowych Skarbu Państwa, jednostek samorządu terytorialnego lub innych jednostek zaliczanych do sektora finansów publicznych oraz innych umów o podobnym charakterze </t>
  </si>
  <si>
    <t xml:space="preserve">Dotacje celowe otrzymane z budżetu państwa na realizację własnych zadań bieżących gmin   </t>
  </si>
  <si>
    <t>Edukacyjna Opieka Wychowawcza</t>
  </si>
  <si>
    <t>Świadczenia rodzinne, fundusz alimentacyjny oraz składki na ubezpieczenia emerytalne i rentowe z ubezpieczenia społecznego</t>
  </si>
  <si>
    <t>Wykonanie razem</t>
  </si>
  <si>
    <t>%
 6:5</t>
  </si>
  <si>
    <t>Infrastruktura wodociągowa i sanitacyjna wsi</t>
  </si>
  <si>
    <t>O1030</t>
  </si>
  <si>
    <t>Handel</t>
  </si>
  <si>
    <t>Transport i łączność</t>
  </si>
  <si>
    <t>Drogi publiczne powiatowe</t>
  </si>
  <si>
    <t>Drogi publiczne gminne</t>
  </si>
  <si>
    <t>Różne jednostki obsługi gospodarki mieszkaniowej</t>
  </si>
  <si>
    <t>Działalność usługowa</t>
  </si>
  <si>
    <t>Plany zagospodarowania przestrzennego</t>
  </si>
  <si>
    <t xml:space="preserve">Rady Gmin </t>
  </si>
  <si>
    <t>Urzędy Gmin</t>
  </si>
  <si>
    <t>Promocja jednostek samorządu terytorialnego</t>
  </si>
  <si>
    <t>Komendy Wojewódzkie Policji</t>
  </si>
  <si>
    <t>Ochotnicze straże pożarne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</si>
  <si>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</si>
  <si>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</si>
  <si>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</si>
  <si>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</si>
  <si>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</si>
  <si>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 administracyjny szkół</t>
  </si>
  <si>
    <t>Dokształcanie i doskonalenie nauczycieli</t>
  </si>
  <si>
    <t>Ochrona zdrowia</t>
  </si>
  <si>
    <t>Zwalczanie narkomani</t>
  </si>
  <si>
    <t>Przeciwdziałanie alkoholizmowi</t>
  </si>
  <si>
    <t>Dodatki mieszkaniowe</t>
  </si>
  <si>
    <t>Usługi opiekuńcze i specjalistyczne usługi   opiekuńcze</t>
  </si>
  <si>
    <t>Świetlice szkolne</t>
  </si>
  <si>
    <t>Doskonalenie i dokształcenie nauczycieli</t>
  </si>
  <si>
    <t>Gospodarka komunalna i ochrona środowiska</t>
  </si>
  <si>
    <t>Oczyszczanie miast i wsi</t>
  </si>
  <si>
    <t>Utrzymanie zieleni w miastach i gminach</t>
  </si>
  <si>
    <t>Oświetlenie ulic,placów i dróg</t>
  </si>
  <si>
    <t>Kultura i ochrona dziedzictwa narodowego</t>
  </si>
  <si>
    <t>Pozostałe zadania w zakresie kultury</t>
  </si>
  <si>
    <t>Biblioteki</t>
  </si>
  <si>
    <t>Zadania w zakresie kultury fizycznej i sportu</t>
  </si>
  <si>
    <t>OGÓŁEM   WYDATKI</t>
  </si>
  <si>
    <t>Plan po zmanach</t>
  </si>
  <si>
    <t xml:space="preserve">                      ZAŁĄCZNIK Nr 2</t>
  </si>
  <si>
    <t xml:space="preserve">            ZAŁĄCZNIK  NR 1</t>
  </si>
  <si>
    <t>Kwota dotacji</t>
  </si>
  <si>
    <t>Jednostki sektora finansów publicznych</t>
  </si>
  <si>
    <t>Nazwa jednostki</t>
  </si>
  <si>
    <t>Samorząd Województwa Mazowieckiego</t>
  </si>
  <si>
    <t>Jednostki spoza sektora finansów publicznych</t>
  </si>
  <si>
    <t>Nazwa zadania</t>
  </si>
  <si>
    <t xml:space="preserve">                                                      </t>
  </si>
  <si>
    <t xml:space="preserve">                                                   </t>
  </si>
  <si>
    <t>Plan</t>
  </si>
  <si>
    <t>I.</t>
  </si>
  <si>
    <t>Dochody od osób prawnych osób fizycznych i innych jednostek nieposiadajacych osobowości prawnej oraz wydatki zwiazane z ich poborem</t>
  </si>
  <si>
    <t>Wpływy z innych opłat stanowiacych dochody jednostek samorządu terytorialnego</t>
  </si>
  <si>
    <t>II.</t>
  </si>
  <si>
    <t>Zwalczanie narkomanii</t>
  </si>
  <si>
    <t>Wpływy z innych opłat lokalnych pobieranych przez jst. na podstawie odrębnych ustaw</t>
  </si>
  <si>
    <t>Przetwórstwo przemysłowe</t>
  </si>
  <si>
    <t>Rozwój przedsiębiorczości</t>
  </si>
  <si>
    <t xml:space="preserve">Dostarczanie wody </t>
  </si>
  <si>
    <t>świadczenia na rzecz osób fizycznych</t>
  </si>
  <si>
    <t xml:space="preserve">                                           </t>
  </si>
  <si>
    <t xml:space="preserve">                           ZAŁĄCZNIK NR 6</t>
  </si>
  <si>
    <t xml:space="preserve">                                                                          ZAŁĄCZNIK NR 7 </t>
  </si>
  <si>
    <t>ZAŁĄCZNIK NR 8</t>
  </si>
  <si>
    <t xml:space="preserve">    A1. Dochody  bieżące</t>
  </si>
  <si>
    <t xml:space="preserve">    A2. Dochody majątkowe</t>
  </si>
  <si>
    <t>wynagrodzenia i składki od nich naliczane</t>
  </si>
  <si>
    <t>obsługa długu</t>
  </si>
  <si>
    <t>Zasiłki stałe</t>
  </si>
  <si>
    <t>Obsługa papierów wartościowych, kredytów i pożyczek jednostek samorządu terytorialnego</t>
  </si>
  <si>
    <t>Pozostałe zadania w zakresie polityki społecznej</t>
  </si>
  <si>
    <t>Składki na ubezpieczenie zdrowotne opłacane za osoby pobierajace niektóre świadczenia z pomicy spolecznej, niektóre świadczenia rodzinne  oraz za osoby uczestniczące w zajęciach w centrum integracji społecznej</t>
  </si>
  <si>
    <t xml:space="preserve">                      ZAŁĄCZNIK Nr 2 A</t>
  </si>
  <si>
    <t>wydatki zwiazane z realizacją zadań statutowych</t>
  </si>
  <si>
    <t>dotacje</t>
  </si>
  <si>
    <t>wydatki na programy z udziałem środków euro-     pejskich</t>
  </si>
  <si>
    <t xml:space="preserve">Izby   Rolnicze </t>
  </si>
  <si>
    <t xml:space="preserve">Izby Rolnicze </t>
  </si>
  <si>
    <t xml:space="preserve">                                                                                   ZĄŁACZNIK NR 9 </t>
  </si>
  <si>
    <t>WYKONANIE</t>
  </si>
  <si>
    <t xml:space="preserve">Drogi publiczne </t>
  </si>
  <si>
    <t>Domy i ośrodki kultury, świetlice i kluby</t>
  </si>
  <si>
    <t xml:space="preserve">Kultura fizyczna </t>
  </si>
  <si>
    <t xml:space="preserve">Pozostałe  odsetki </t>
  </si>
  <si>
    <t xml:space="preserve">Wpływy z opłaty skarbowej  </t>
  </si>
  <si>
    <t>Wpływy z różnych opłat</t>
  </si>
  <si>
    <t>Składki na ubezpieczenie zdrowotne opłacane za osoby pobierajace niektóre świadczenia z pomocy spolecznej, niektóre świadczenia rodzinne  oraz za osoby uczestniczące w zajęciach w centrum integracji społecznej</t>
  </si>
  <si>
    <t>Drogi publiczne</t>
  </si>
  <si>
    <t>Upowszechnienie  kultury fizycznej i sportu, organizacja imprez rekreacyjno-sportowych oraz organizowanie zajęć i współzawodnictwa sportowego</t>
  </si>
  <si>
    <t>60095</t>
  </si>
  <si>
    <t xml:space="preserve">Dotacje celowe w ramach programów finansowanych z udziałem środków europejskich oraz środków, o których mowa w art..5 ust.1 pkt.3 oraz ust 3 pkt 5 i 6 ustawy, lub platności w ramach budżetu środków europejskich </t>
  </si>
  <si>
    <t>Usługi opiekuńcze i specjalistyczne usługi opiekuńcze</t>
  </si>
  <si>
    <t xml:space="preserve">Budowa kanalizacji sanitarnej w Gminie Wiskitki i oczyszczalni ścieków w m. Guzów </t>
  </si>
  <si>
    <t>Różne rozliczenia finansowe</t>
  </si>
  <si>
    <t>Zadania w zakresie przeciwdziałania przemocy w rodzinie</t>
  </si>
  <si>
    <t>Gospodarka odpadami</t>
  </si>
  <si>
    <t>Filharmonie, orkiestry, chóry i kapele</t>
  </si>
  <si>
    <t>Ochrona zabytków i opieka nad zabytkami</t>
  </si>
  <si>
    <t xml:space="preserve">Zadania w zakresie kultury fizycznej </t>
  </si>
  <si>
    <t>ZAŁĄCZNIK nr 9</t>
  </si>
  <si>
    <t xml:space="preserve">BUDŻETU   GMINY   ZA  I  PÓŁROCZE   2013 r . </t>
  </si>
  <si>
    <t>BUDŻETU  GMINY  ZA I  PÓŁROCZE 2013 r.</t>
  </si>
  <si>
    <t>BIEŻĄCYCH   ZA I  PÓŁROCZE 2013 r.</t>
  </si>
  <si>
    <t>WYKONANIE PLANU ZADAŃ ZLECONYCH Z ZAKRESU ADMINISTRACJI RZĄDOWEJ
ZA I PÓŁROCZE 2013 ROKU</t>
  </si>
  <si>
    <t>WYKONANIE  WYDATKÓW   INWESTYCYJNYCH   ZA   I  PÓŁROCZE  2013 r.</t>
  </si>
  <si>
    <t>WYKONANIE PRZYCHODÓW I ROZCHODÓW  GMINY  ZA                                     I   PÓŁROCZE 2013 r.</t>
  </si>
  <si>
    <t>WYKONANIE  DOCHODÓW   Z TYTUŁU   WYDAWANIA   ZEZWOLEŃ   NA  SPRZEDAŻ
 NAPOJÓW   ALKOHOLOWYCH  ORAZ   WYDATKÓW  NA   REALIZACJĘ   ZADAŃ 
 OKREŚLONYCH  W  GMINNYM    PROGRAMIE  PROFILAKTYKI  I 
ROZWIAZYWANIA    PROBLEMÓW  ALKOHOLOWYCH                                     ZA  I  PÓŁROCZE  2013 r.</t>
  </si>
  <si>
    <t>WYDATKÓW  NA   REALIZACJE  ZADAŃ  OKREŚLONYCH  W  GMINNYM  PROGRAMIE   PRZECIWDZIAŁANIA   NARKOMANII   ZA  I  PÓŁROCZE 2013 r.</t>
  </si>
  <si>
    <t>WYKONANIE PLANU DOTACJI DLA INSTYTUCJI KULTURY 
ZA I PÓŁROCZE 2013 r.</t>
  </si>
  <si>
    <t xml:space="preserve"> WYKONANIE  DOTACJI  CELOWYCH  DLA  PODMIOTÓW  ZALICZANYCH  I  NIEZALICZANYCH  DO  SEKTORA  FINANSÓW  PUBLICZNYCH                                              ZA  I  PÓŁROCZE  2013 r.</t>
  </si>
  <si>
    <t xml:space="preserve">Dotacje celowe w ramach programów finansowanych z udziałem środków europejskich oraz środków, o których mowa w art..5 ust.1 pkt.3 oraz ust 3 pkt 5 i6 ustawy,lub platności w ramach budżetu środków europejskich </t>
  </si>
  <si>
    <t>nie dzieli się</t>
  </si>
  <si>
    <t>Dotacja celowa w ramach programów finansowanych z udziałem srodków europejskich oraz srodków o których mowa w art.5 ust.1 pkt 3 oraz ust.3 pkt 5 i 6 ustawy, lub płatności w ramach budżetu środków europejskich</t>
  </si>
  <si>
    <t>Środki otrzymane od pozostałych jednostek zaliczanych do sektora finansów publicznych na finansowanielud dofinansowanie kosztów realizacji inwestycji i zakupów inwestycyjnych jednostek zaliczanych do sektora finansów publicznych</t>
  </si>
  <si>
    <t>Grzywny, mandaty i inne kary pieniężne od osób fizycznych</t>
  </si>
  <si>
    <t xml:space="preserve">    </t>
  </si>
  <si>
    <t>Zarządzanie kryzysowe</t>
  </si>
  <si>
    <t>Rodziny zastępcze</t>
  </si>
  <si>
    <t>Wspieranie rodziny</t>
  </si>
  <si>
    <t>Gospodarka ściekowa i ochrona wód</t>
  </si>
  <si>
    <t>Obiekty sportowe</t>
  </si>
  <si>
    <t>Budowa poręczy schodów i barierki ochronnej wokół korony osadników biologicznych na gminnej oczyszczalni ścieków w Guzowie</t>
  </si>
  <si>
    <t>Modernizacja drogi gminnej we wsi Czerwona Niwa Parcel  /w tym w ramach funduszu sołeckiego 8.228,79 zł/</t>
  </si>
  <si>
    <t>Utwardzenie (asfalt) drogi gminnejod nr 35 w stronę Maurycewa /w tym w ramach funduszu sołeckiego N. Oryszew 8.405,28 zł/</t>
  </si>
  <si>
    <t>Modernizacja gminnej drogi szutrowej /w tym w ramach funduszu sołeckiego Starowiskitki Parcel  4.604,97 zł/</t>
  </si>
  <si>
    <t>Budowa pasa pieszo - rowerowego w Wiskitkach /w tym w ramach funduszu sołeckiego 19.000,00 zł/</t>
  </si>
  <si>
    <t>Dokończenie modernizacji drogi gminnej w Tomaszewie / w tym w ramach funduszu sołeckiego 5.603,52 zł/</t>
  </si>
  <si>
    <t>Modernizacja drogi gminnej relacji Wola Miedniewska  (dz.78 ) Czerwona Niwa Parcel (dz. nr 123)</t>
  </si>
  <si>
    <t>Zakup wiaty przystankowej</t>
  </si>
  <si>
    <t>750</t>
  </si>
  <si>
    <t>75023</t>
  </si>
  <si>
    <t>Zakup programu komputerowego "net Start System Zarządzania Usługami Komunalnymi - wersja 2 stanowiskowa"</t>
  </si>
  <si>
    <t>Razem dział 750 - Administracja publiczna</t>
  </si>
  <si>
    <t>Modernizacja pokrycia dachowego na budynku strażnicy OSP w m. Jesionka</t>
  </si>
  <si>
    <t>Rozbudowa istniejącej strażnicy OSP w Nowych Kozłowicach o pomieszczenia garażowe i pomieszczenia gospodarcze wraz z przebudową dachu nad częścią istniejacą i budową zjazdu na drogę powiatową</t>
  </si>
  <si>
    <t>Rozbudowa monitoringu wizyjnego parku w Wiskitkach</t>
  </si>
  <si>
    <t>Przebudowa kotłowni olejowej w Szkole Podstawowej we Franciszkowie</t>
  </si>
  <si>
    <t>Razem dział 754 - Bezpieczeństwo publiczne i ochrona przeciwpożarowa</t>
  </si>
  <si>
    <t>Budowa punktu odbioru odpadów</t>
  </si>
  <si>
    <t>Przebudowa stadionu sportowego w Wiskitkach przy ul. Zagródż - etap II</t>
  </si>
  <si>
    <t>Razem dział 921 - Kultura i ochrona dziedzictwa narodowego</t>
  </si>
  <si>
    <t>Razem dział 926 - Kultura fizyczna</t>
  </si>
  <si>
    <t xml:space="preserve"> Budowa oświetlenia ulicznego w Gminie /w ramach funduszu sołeckiego : Aleksandrów 9.500,47 zł ;Działki 10.000,00 zł; Guzów 6.758,26 zł; Guzów Osada 10.000,00 zł; Hipolitów 6.883,06 zł; Kamionka 7.670,01 zł; Nowa Wieś 3.000,00 zł; Smolarnia 2.015,43 zł; Starowiskitki 7.633,14 zł/</t>
  </si>
  <si>
    <t>Wykonanie ocieplenia i c.o. w budynku świetlicy wiejskiej w Starych Kozłowicach /w tym w ramach funduszu sołeckiego 7.500,00 zł/</t>
  </si>
  <si>
    <t>Przebudowa kotłowni olejowej w budynku oddziału przedszkolnego Szkoły Podstawowej we Franciszkowie</t>
  </si>
  <si>
    <t>Budowa chodnika na ul. Aleja Partyzantów w m. Jesionka / na odcinku od ul. Kolejowej do ul. Granicznej/</t>
  </si>
  <si>
    <t>Wójt Gminy                                   Franciszek Grzegorz Miastowski</t>
  </si>
  <si>
    <t>Wójt Gminy                              Franciszek Grzegorz Miastowski</t>
  </si>
  <si>
    <t>Wójt Gminy                                  Franciszek Grzegorz Miastowski</t>
  </si>
  <si>
    <t>Wójt Gminy                               Franciszek Grzegorz Miastowski</t>
  </si>
  <si>
    <t>Wójt Gminy Franciszek Grzegorz Miastowski</t>
  </si>
  <si>
    <t>Wójt Gminy                        Franciszek Grzegorz Miastowski</t>
  </si>
  <si>
    <t>Wójt Gminy                         Franciszek Grzegorz Miastowski</t>
  </si>
  <si>
    <t>Wójt Gminy                    Franciszek Grzegorz Miastowski</t>
  </si>
  <si>
    <t>Wójt Gminy               Franciszek Grzegorz Miastowski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</si>
</sst>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.00;[Red]#,##0.00"/>
    <numFmt numFmtId="172" formatCode="#,##0_ ;\-#,##0\ "/>
    <numFmt numFmtId="173" formatCode="#,##0;[Red]#,##0"/>
    <numFmt numFmtId="174" formatCode="#,##0.0;[Red]#,##0.0"/>
  </numFmts>
  <fonts count="9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b/>
      <sz val="16"/>
      <name val="Times New Roman CE"/>
      <family val="0"/>
    </font>
    <font>
      <sz val="16"/>
      <name val="Times New Roman CE"/>
      <family val="1"/>
    </font>
    <font>
      <sz val="8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sz val="9"/>
      <name val="Arial"/>
      <family val="2"/>
    </font>
    <font>
      <b/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 CE"/>
      <family val="1"/>
    </font>
    <font>
      <sz val="12"/>
      <color indexed="10"/>
      <name val="Times New Roman CE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Arial CE"/>
      <family val="0"/>
    </font>
    <font>
      <i/>
      <sz val="12"/>
      <name val="Arial CE"/>
      <family val="0"/>
    </font>
    <font>
      <i/>
      <sz val="10"/>
      <name val="Arial"/>
      <family val="2"/>
    </font>
    <font>
      <i/>
      <sz val="12"/>
      <name val="Times New Roman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b/>
      <sz val="12"/>
      <color indexed="10"/>
      <name val="Times New Roman CE"/>
      <family val="1"/>
    </font>
    <font>
      <b/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sz val="12"/>
      <color rgb="FFFF0000"/>
      <name val="Times New Roman C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7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44" applyFont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170" fontId="1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6" fillId="0" borderId="0" xfId="44" applyFont="1" applyAlignment="1" applyProtection="1">
      <alignment horizontal="center" vertical="center"/>
      <protection/>
    </xf>
    <xf numFmtId="4" fontId="0" fillId="0" borderId="15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2" fontId="1" fillId="0" borderId="2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0" fontId="1" fillId="0" borderId="24" xfId="0" applyNumberFormat="1" applyFont="1" applyBorder="1" applyAlignment="1">
      <alignment horizontal="right" vertical="center" wrapText="1"/>
    </xf>
    <xf numFmtId="170" fontId="1" fillId="33" borderId="24" xfId="0" applyNumberFormat="1" applyFont="1" applyFill="1" applyBorder="1" applyAlignment="1">
      <alignment horizontal="right" vertical="center" wrapText="1"/>
    </xf>
    <xf numFmtId="170" fontId="0" fillId="0" borderId="25" xfId="0" applyNumberFormat="1" applyFont="1" applyBorder="1" applyAlignment="1">
      <alignment horizontal="right" vertical="center" wrapText="1"/>
    </xf>
    <xf numFmtId="170" fontId="0" fillId="0" borderId="25" xfId="0" applyNumberFormat="1" applyFont="1" applyBorder="1" applyAlignment="1">
      <alignment horizontal="center" wrapText="1"/>
    </xf>
    <xf numFmtId="170" fontId="0" fillId="0" borderId="1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0" fontId="11" fillId="0" borderId="22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10" fillId="0" borderId="20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171" fontId="10" fillId="0" borderId="12" xfId="0" applyNumberFormat="1" applyFont="1" applyBorder="1" applyAlignment="1">
      <alignment horizontal="right"/>
    </xf>
    <xf numFmtId="171" fontId="10" fillId="0" borderId="15" xfId="0" applyNumberFormat="1" applyFont="1" applyBorder="1" applyAlignment="1">
      <alignment horizontal="right"/>
    </xf>
    <xf numFmtId="171" fontId="11" fillId="0" borderId="26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171" fontId="10" fillId="0" borderId="23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171" fontId="10" fillId="0" borderId="27" xfId="0" applyNumberFormat="1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0" fillId="0" borderId="23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vertical="center"/>
    </xf>
    <xf numFmtId="170" fontId="15" fillId="0" borderId="25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0" fontId="19" fillId="0" borderId="25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170" fontId="0" fillId="0" borderId="24" xfId="0" applyNumberFormat="1" applyFont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top" wrapText="1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vertical="center"/>
    </xf>
    <xf numFmtId="170" fontId="15" fillId="0" borderId="2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 wrapText="1"/>
    </xf>
    <xf numFmtId="4" fontId="15" fillId="0" borderId="20" xfId="0" applyNumberFormat="1" applyFont="1" applyFill="1" applyBorder="1" applyAlignment="1">
      <alignment vertical="center"/>
    </xf>
    <xf numFmtId="170" fontId="15" fillId="0" borderId="24" xfId="0" applyNumberFormat="1" applyFont="1" applyFill="1" applyBorder="1" applyAlignment="1">
      <alignment vertical="center"/>
    </xf>
    <xf numFmtId="170" fontId="15" fillId="0" borderId="25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wrapText="1"/>
    </xf>
    <xf numFmtId="171" fontId="10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25" fillId="0" borderId="12" xfId="0" applyFont="1" applyBorder="1" applyAlignment="1">
      <alignment wrapText="1"/>
    </xf>
    <xf numFmtId="171" fontId="10" fillId="0" borderId="12" xfId="0" applyNumberFormat="1" applyFont="1" applyBorder="1" applyAlignment="1">
      <alignment horizontal="right"/>
    </xf>
    <xf numFmtId="0" fontId="25" fillId="0" borderId="23" xfId="0" applyFont="1" applyBorder="1" applyAlignment="1">
      <alignment wrapText="1"/>
    </xf>
    <xf numFmtId="171" fontId="10" fillId="0" borderId="23" xfId="0" applyNumberFormat="1" applyFont="1" applyBorder="1" applyAlignment="1">
      <alignment horizontal="right"/>
    </xf>
    <xf numFmtId="171" fontId="10" fillId="0" borderId="31" xfId="0" applyNumberFormat="1" applyFont="1" applyBorder="1" applyAlignment="1">
      <alignment horizontal="right"/>
    </xf>
    <xf numFmtId="0" fontId="25" fillId="0" borderId="20" xfId="0" applyFont="1" applyBorder="1" applyAlignment="1">
      <alignment wrapText="1"/>
    </xf>
    <xf numFmtId="171" fontId="10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0" fillId="0" borderId="23" xfId="0" applyFont="1" applyBorder="1" applyAlignment="1">
      <alignment/>
    </xf>
    <xf numFmtId="171" fontId="10" fillId="0" borderId="28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0" borderId="33" xfId="0" applyNumberFormat="1" applyFont="1" applyBorder="1" applyAlignment="1">
      <alignment horizontal="right"/>
    </xf>
    <xf numFmtId="0" fontId="1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1" fontId="10" fillId="0" borderId="30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1" fillId="0" borderId="26" xfId="0" applyFont="1" applyBorder="1" applyAlignment="1">
      <alignment/>
    </xf>
    <xf numFmtId="0" fontId="25" fillId="0" borderId="20" xfId="0" applyFont="1" applyBorder="1" applyAlignment="1">
      <alignment wrapText="1"/>
    </xf>
    <xf numFmtId="171" fontId="10" fillId="0" borderId="30" xfId="0" applyNumberFormat="1" applyFont="1" applyBorder="1" applyAlignment="1">
      <alignment/>
    </xf>
    <xf numFmtId="171" fontId="10" fillId="0" borderId="27" xfId="0" applyNumberFormat="1" applyFont="1" applyBorder="1" applyAlignment="1">
      <alignment/>
    </xf>
    <xf numFmtId="171" fontId="10" fillId="0" borderId="31" xfId="0" applyNumberFormat="1" applyFont="1" applyBorder="1" applyAlignment="1">
      <alignment/>
    </xf>
    <xf numFmtId="171" fontId="11" fillId="0" borderId="26" xfId="0" applyNumberFormat="1" applyFont="1" applyBorder="1" applyAlignment="1">
      <alignment/>
    </xf>
    <xf numFmtId="171" fontId="10" fillId="0" borderId="27" xfId="0" applyNumberFormat="1" applyFont="1" applyBorder="1" applyAlignment="1">
      <alignment/>
    </xf>
    <xf numFmtId="171" fontId="10" fillId="0" borderId="28" xfId="0" applyNumberFormat="1" applyFont="1" applyBorder="1" applyAlignment="1">
      <alignment/>
    </xf>
    <xf numFmtId="171" fontId="10" fillId="0" borderId="31" xfId="0" applyNumberFormat="1" applyFont="1" applyBorder="1" applyAlignment="1">
      <alignment/>
    </xf>
    <xf numFmtId="169" fontId="10" fillId="0" borderId="30" xfId="0" applyNumberFormat="1" applyFont="1" applyBorder="1" applyAlignment="1">
      <alignment horizontal="right"/>
    </xf>
    <xf numFmtId="169" fontId="10" fillId="0" borderId="27" xfId="0" applyNumberFormat="1" applyFont="1" applyBorder="1" applyAlignment="1">
      <alignment horizontal="right"/>
    </xf>
    <xf numFmtId="169" fontId="10" fillId="0" borderId="31" xfId="0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171" fontId="10" fillId="0" borderId="12" xfId="0" applyNumberFormat="1" applyFont="1" applyBorder="1" applyAlignment="1">
      <alignment/>
    </xf>
    <xf numFmtId="171" fontId="29" fillId="0" borderId="12" xfId="0" applyNumberFormat="1" applyFont="1" applyBorder="1" applyAlignment="1">
      <alignment/>
    </xf>
    <xf numFmtId="0" fontId="24" fillId="0" borderId="18" xfId="0" applyFont="1" applyBorder="1" applyAlignment="1">
      <alignment horizontal="center" vertical="center"/>
    </xf>
    <xf numFmtId="169" fontId="11" fillId="0" borderId="14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0" fontId="25" fillId="0" borderId="15" xfId="0" applyFont="1" applyBorder="1" applyAlignment="1">
      <alignment wrapText="1"/>
    </xf>
    <xf numFmtId="169" fontId="10" fillId="0" borderId="20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1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10" fillId="0" borderId="35" xfId="0" applyFont="1" applyBorder="1" applyAlignment="1">
      <alignment/>
    </xf>
    <xf numFmtId="171" fontId="0" fillId="0" borderId="0" xfId="0" applyNumberFormat="1" applyBorder="1" applyAlignment="1">
      <alignment/>
    </xf>
    <xf numFmtId="0" fontId="24" fillId="0" borderId="29" xfId="0" applyFont="1" applyBorder="1" applyAlignment="1">
      <alignment horizontal="center" vertical="center"/>
    </xf>
    <xf numFmtId="169" fontId="10" fillId="0" borderId="24" xfId="0" applyNumberFormat="1" applyFont="1" applyBorder="1" applyAlignment="1">
      <alignment horizontal="right"/>
    </xf>
    <xf numFmtId="169" fontId="10" fillId="0" borderId="29" xfId="0" applyNumberFormat="1" applyFont="1" applyBorder="1" applyAlignment="1">
      <alignment horizontal="right"/>
    </xf>
    <xf numFmtId="169" fontId="10" fillId="0" borderId="25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71" fontId="10" fillId="0" borderId="10" xfId="0" applyNumberFormat="1" applyFont="1" applyBorder="1" applyAlignment="1">
      <alignment horizontal="right"/>
    </xf>
    <xf numFmtId="169" fontId="10" fillId="0" borderId="36" xfId="0" applyNumberFormat="1" applyFont="1" applyBorder="1" applyAlignment="1">
      <alignment horizontal="right"/>
    </xf>
    <xf numFmtId="0" fontId="27" fillId="0" borderId="2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71" fontId="10" fillId="0" borderId="39" xfId="0" applyNumberFormat="1" applyFont="1" applyBorder="1" applyAlignment="1">
      <alignment/>
    </xf>
    <xf numFmtId="169" fontId="10" fillId="0" borderId="12" xfId="0" applyNumberFormat="1" applyFont="1" applyBorder="1" applyAlignment="1">
      <alignment horizontal="right"/>
    </xf>
    <xf numFmtId="169" fontId="11" fillId="0" borderId="31" xfId="0" applyNumberFormat="1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1" fillId="0" borderId="40" xfId="0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169" fontId="11" fillId="0" borderId="12" xfId="0" applyNumberFormat="1" applyFont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10" fillId="0" borderId="12" xfId="0" applyNumberFormat="1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4" fontId="10" fillId="0" borderId="28" xfId="0" applyNumberFormat="1" applyFont="1" applyBorder="1" applyAlignment="1">
      <alignment horizontal="right"/>
    </xf>
    <xf numFmtId="171" fontId="29" fillId="0" borderId="26" xfId="0" applyNumberFormat="1" applyFont="1" applyBorder="1" applyAlignment="1">
      <alignment/>
    </xf>
    <xf numFmtId="171" fontId="29" fillId="0" borderId="27" xfId="0" applyNumberFormat="1" applyFont="1" applyBorder="1" applyAlignment="1">
      <alignment/>
    </xf>
    <xf numFmtId="171" fontId="29" fillId="0" borderId="28" xfId="0" applyNumberFormat="1" applyFont="1" applyBorder="1" applyAlignment="1">
      <alignment/>
    </xf>
    <xf numFmtId="171" fontId="29" fillId="0" borderId="30" xfId="0" applyNumberFormat="1" applyFont="1" applyBorder="1" applyAlignment="1">
      <alignment/>
    </xf>
    <xf numFmtId="171" fontId="29" fillId="0" borderId="41" xfId="0" applyNumberFormat="1" applyFont="1" applyBorder="1" applyAlignment="1">
      <alignment/>
    </xf>
    <xf numFmtId="171" fontId="29" fillId="0" borderId="31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71" fontId="10" fillId="0" borderId="12" xfId="0" applyNumberFormat="1" applyFont="1" applyBorder="1" applyAlignment="1">
      <alignment/>
    </xf>
    <xf numFmtId="0" fontId="21" fillId="0" borderId="4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71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1" fillId="33" borderId="27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32" fillId="0" borderId="45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21" fillId="0" borderId="27" xfId="0" applyNumberFormat="1" applyFont="1" applyBorder="1" applyAlignment="1">
      <alignment vertical="center"/>
    </xf>
    <xf numFmtId="171" fontId="21" fillId="0" borderId="20" xfId="0" applyNumberFormat="1" applyFont="1" applyBorder="1" applyAlignment="1">
      <alignment vertical="center"/>
    </xf>
    <xf numFmtId="171" fontId="21" fillId="0" borderId="23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170" fontId="1" fillId="33" borderId="14" xfId="0" applyNumberFormat="1" applyFont="1" applyFill="1" applyBorder="1" applyAlignment="1">
      <alignment horizontal="right" vertical="center" wrapText="1"/>
    </xf>
    <xf numFmtId="171" fontId="29" fillId="0" borderId="15" xfId="0" applyNumberFormat="1" applyFont="1" applyBorder="1" applyAlignment="1">
      <alignment/>
    </xf>
    <xf numFmtId="171" fontId="11" fillId="0" borderId="20" xfId="0" applyNumberFormat="1" applyFont="1" applyBorder="1" applyAlignment="1">
      <alignment horizontal="right"/>
    </xf>
    <xf numFmtId="171" fontId="11" fillId="0" borderId="20" xfId="0" applyNumberFormat="1" applyFont="1" applyBorder="1" applyAlignment="1">
      <alignment/>
    </xf>
    <xf numFmtId="171" fontId="29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0" fillId="0" borderId="43" xfId="0" applyFont="1" applyBorder="1" applyAlignment="1">
      <alignment/>
    </xf>
    <xf numFmtId="0" fontId="11" fillId="0" borderId="12" xfId="0" applyFont="1" applyBorder="1" applyAlignment="1">
      <alignment horizontal="center"/>
    </xf>
    <xf numFmtId="171" fontId="11" fillId="0" borderId="12" xfId="0" applyNumberFormat="1" applyFont="1" applyBorder="1" applyAlignment="1">
      <alignment horizontal="right"/>
    </xf>
    <xf numFmtId="171" fontId="11" fillId="0" borderId="12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28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71" fontId="10" fillId="0" borderId="23" xfId="60" applyNumberFormat="1" applyFont="1" applyBorder="1" applyAlignment="1">
      <alignment horizontal="right"/>
    </xf>
    <xf numFmtId="169" fontId="11" fillId="0" borderId="36" xfId="0" applyNumberFormat="1" applyFont="1" applyBorder="1" applyAlignment="1">
      <alignment horizontal="right"/>
    </xf>
    <xf numFmtId="171" fontId="10" fillId="0" borderId="15" xfId="0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right"/>
    </xf>
    <xf numFmtId="0" fontId="11" fillId="0" borderId="12" xfId="0" applyFont="1" applyBorder="1" applyAlignment="1">
      <alignment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171" fontId="11" fillId="0" borderId="12" xfId="0" applyNumberFormat="1" applyFont="1" applyBorder="1" applyAlignment="1">
      <alignment/>
    </xf>
    <xf numFmtId="0" fontId="28" fillId="0" borderId="12" xfId="0" applyFont="1" applyBorder="1" applyAlignment="1">
      <alignment wrapText="1"/>
    </xf>
    <xf numFmtId="171" fontId="11" fillId="0" borderId="12" xfId="0" applyNumberFormat="1" applyFont="1" applyBorder="1" applyAlignment="1">
      <alignment/>
    </xf>
    <xf numFmtId="171" fontId="30" fillId="0" borderId="12" xfId="0" applyNumberFormat="1" applyFont="1" applyBorder="1" applyAlignment="1">
      <alignment/>
    </xf>
    <xf numFmtId="171" fontId="10" fillId="0" borderId="15" xfId="0" applyNumberFormat="1" applyFont="1" applyBorder="1" applyAlignment="1">
      <alignment/>
    </xf>
    <xf numFmtId="171" fontId="10" fillId="0" borderId="23" xfId="0" applyNumberFormat="1" applyFont="1" applyBorder="1" applyAlignment="1">
      <alignment/>
    </xf>
    <xf numFmtId="0" fontId="10" fillId="0" borderId="15" xfId="0" applyFont="1" applyBorder="1" applyAlignment="1">
      <alignment/>
    </xf>
    <xf numFmtId="171" fontId="10" fillId="0" borderId="0" xfId="0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3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8" fillId="0" borderId="22" xfId="0" applyFont="1" applyBorder="1" applyAlignment="1">
      <alignment/>
    </xf>
    <xf numFmtId="171" fontId="28" fillId="0" borderId="12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171" fontId="25" fillId="0" borderId="15" xfId="0" applyNumberFormat="1" applyFont="1" applyBorder="1" applyAlignment="1">
      <alignment horizontal="right"/>
    </xf>
    <xf numFmtId="171" fontId="25" fillId="0" borderId="28" xfId="0" applyNumberFormat="1" applyFont="1" applyBorder="1" applyAlignment="1">
      <alignment horizontal="right"/>
    </xf>
    <xf numFmtId="4" fontId="25" fillId="0" borderId="28" xfId="0" applyNumberFormat="1" applyFont="1" applyBorder="1" applyAlignment="1">
      <alignment horizontal="right"/>
    </xf>
    <xf numFmtId="171" fontId="28" fillId="0" borderId="12" xfId="0" applyNumberFormat="1" applyFont="1" applyBorder="1" applyAlignment="1">
      <alignment horizontal="right"/>
    </xf>
    <xf numFmtId="171" fontId="28" fillId="0" borderId="12" xfId="0" applyNumberFormat="1" applyFont="1" applyBorder="1" applyAlignment="1">
      <alignment/>
    </xf>
    <xf numFmtId="171" fontId="25" fillId="0" borderId="12" xfId="0" applyNumberFormat="1" applyFont="1" applyBorder="1" applyAlignment="1">
      <alignment horizontal="right"/>
    </xf>
    <xf numFmtId="171" fontId="25" fillId="0" borderId="12" xfId="0" applyNumberFormat="1" applyFont="1" applyBorder="1" applyAlignment="1">
      <alignment/>
    </xf>
    <xf numFmtId="171" fontId="28" fillId="0" borderId="12" xfId="0" applyNumberFormat="1" applyFont="1" applyBorder="1" applyAlignment="1">
      <alignment/>
    </xf>
    <xf numFmtId="171" fontId="36" fillId="0" borderId="12" xfId="0" applyNumberFormat="1" applyFont="1" applyBorder="1" applyAlignment="1">
      <alignment/>
    </xf>
    <xf numFmtId="171" fontId="25" fillId="0" borderId="12" xfId="0" applyNumberFormat="1" applyFont="1" applyBorder="1" applyAlignment="1">
      <alignment/>
    </xf>
    <xf numFmtId="171" fontId="37" fillId="0" borderId="12" xfId="0" applyNumberFormat="1" applyFont="1" applyBorder="1" applyAlignment="1">
      <alignment/>
    </xf>
    <xf numFmtId="171" fontId="25" fillId="0" borderId="20" xfId="0" applyNumberFormat="1" applyFont="1" applyBorder="1" applyAlignment="1">
      <alignment horizontal="right"/>
    </xf>
    <xf numFmtId="171" fontId="25" fillId="0" borderId="27" xfId="0" applyNumberFormat="1" applyFont="1" applyBorder="1" applyAlignment="1">
      <alignment/>
    </xf>
    <xf numFmtId="171" fontId="36" fillId="0" borderId="27" xfId="0" applyNumberFormat="1" applyFont="1" applyBorder="1" applyAlignment="1">
      <alignment/>
    </xf>
    <xf numFmtId="171" fontId="25" fillId="0" borderId="15" xfId="0" applyNumberFormat="1" applyFont="1" applyBorder="1" applyAlignment="1">
      <alignment horizontal="right"/>
    </xf>
    <xf numFmtId="171" fontId="25" fillId="0" borderId="15" xfId="0" applyNumberFormat="1" applyFont="1" applyBorder="1" applyAlignment="1">
      <alignment/>
    </xf>
    <xf numFmtId="171" fontId="36" fillId="0" borderId="15" xfId="0" applyNumberFormat="1" applyFont="1" applyBorder="1" applyAlignment="1">
      <alignment/>
    </xf>
    <xf numFmtId="171" fontId="25" fillId="0" borderId="20" xfId="0" applyNumberFormat="1" applyFont="1" applyBorder="1" applyAlignment="1">
      <alignment horizontal="right"/>
    </xf>
    <xf numFmtId="171" fontId="25" fillId="0" borderId="27" xfId="0" applyNumberFormat="1" applyFont="1" applyBorder="1" applyAlignment="1">
      <alignment/>
    </xf>
    <xf numFmtId="171" fontId="25" fillId="0" borderId="30" xfId="0" applyNumberFormat="1" applyFont="1" applyBorder="1" applyAlignment="1">
      <alignment/>
    </xf>
    <xf numFmtId="171" fontId="36" fillId="0" borderId="30" xfId="0" applyNumberFormat="1" applyFont="1" applyBorder="1" applyAlignment="1">
      <alignment/>
    </xf>
    <xf numFmtId="171" fontId="25" fillId="0" borderId="23" xfId="0" applyNumberFormat="1" applyFont="1" applyBorder="1" applyAlignment="1">
      <alignment horizontal="right"/>
    </xf>
    <xf numFmtId="171" fontId="25" fillId="0" borderId="15" xfId="0" applyNumberFormat="1" applyFont="1" applyBorder="1" applyAlignment="1">
      <alignment/>
    </xf>
    <xf numFmtId="171" fontId="25" fillId="0" borderId="28" xfId="0" applyNumberFormat="1" applyFont="1" applyBorder="1" applyAlignment="1">
      <alignment/>
    </xf>
    <xf numFmtId="171" fontId="36" fillId="0" borderId="28" xfId="0" applyNumberFormat="1" applyFont="1" applyBorder="1" applyAlignment="1">
      <alignment/>
    </xf>
    <xf numFmtId="171" fontId="25" fillId="0" borderId="31" xfId="0" applyNumberFormat="1" applyFont="1" applyBorder="1" applyAlignment="1">
      <alignment/>
    </xf>
    <xf numFmtId="171" fontId="25" fillId="0" borderId="30" xfId="0" applyNumberFormat="1" applyFont="1" applyBorder="1" applyAlignment="1">
      <alignment horizontal="right"/>
    </xf>
    <xf numFmtId="171" fontId="25" fillId="0" borderId="27" xfId="0" applyNumberFormat="1" applyFont="1" applyBorder="1" applyAlignment="1">
      <alignment horizontal="right"/>
    </xf>
    <xf numFmtId="171" fontId="25" fillId="0" borderId="12" xfId="0" applyNumberFormat="1" applyFont="1" applyBorder="1" applyAlignment="1">
      <alignment horizontal="right"/>
    </xf>
    <xf numFmtId="171" fontId="25" fillId="0" borderId="23" xfId="0" applyNumberFormat="1" applyFont="1" applyBorder="1" applyAlignment="1">
      <alignment/>
    </xf>
    <xf numFmtId="171" fontId="36" fillId="0" borderId="31" xfId="0" applyNumberFormat="1" applyFont="1" applyBorder="1" applyAlignment="1">
      <alignment/>
    </xf>
    <xf numFmtId="171" fontId="25" fillId="0" borderId="23" xfId="0" applyNumberFormat="1" applyFont="1" applyBorder="1" applyAlignment="1">
      <alignment horizontal="right"/>
    </xf>
    <xf numFmtId="171" fontId="25" fillId="0" borderId="23" xfId="0" applyNumberFormat="1" applyFont="1" applyBorder="1" applyAlignment="1">
      <alignment/>
    </xf>
    <xf numFmtId="171" fontId="36" fillId="0" borderId="23" xfId="0" applyNumberFormat="1" applyFont="1" applyBorder="1" applyAlignment="1">
      <alignment/>
    </xf>
    <xf numFmtId="171" fontId="25" fillId="0" borderId="27" xfId="0" applyNumberFormat="1" applyFont="1" applyBorder="1" applyAlignment="1">
      <alignment horizontal="right"/>
    </xf>
    <xf numFmtId="171" fontId="28" fillId="0" borderId="26" xfId="0" applyNumberFormat="1" applyFont="1" applyBorder="1" applyAlignment="1">
      <alignment horizontal="right"/>
    </xf>
    <xf numFmtId="171" fontId="28" fillId="0" borderId="26" xfId="0" applyNumberFormat="1" applyFont="1" applyBorder="1" applyAlignment="1">
      <alignment/>
    </xf>
    <xf numFmtId="171" fontId="36" fillId="0" borderId="26" xfId="0" applyNumberFormat="1" applyFont="1" applyBorder="1" applyAlignment="1">
      <alignment/>
    </xf>
    <xf numFmtId="171" fontId="28" fillId="0" borderId="20" xfId="0" applyNumberFormat="1" applyFont="1" applyBorder="1" applyAlignment="1">
      <alignment horizontal="right"/>
    </xf>
    <xf numFmtId="171" fontId="28" fillId="0" borderId="20" xfId="0" applyNumberFormat="1" applyFont="1" applyBorder="1" applyAlignment="1">
      <alignment/>
    </xf>
    <xf numFmtId="171" fontId="36" fillId="0" borderId="20" xfId="0" applyNumberFormat="1" applyFont="1" applyBorder="1" applyAlignment="1">
      <alignment/>
    </xf>
    <xf numFmtId="171" fontId="28" fillId="0" borderId="22" xfId="0" applyNumberFormat="1" applyFont="1" applyBorder="1" applyAlignment="1">
      <alignment horizontal="right"/>
    </xf>
    <xf numFmtId="0" fontId="25" fillId="0" borderId="43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169" fontId="0" fillId="0" borderId="25" xfId="0" applyNumberFormat="1" applyFont="1" applyFill="1" applyBorder="1" applyAlignment="1">
      <alignment horizontal="right" vertical="center" wrapText="1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169" fontId="1" fillId="0" borderId="2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1" fontId="40" fillId="0" borderId="12" xfId="0" applyNumberFormat="1" applyFont="1" applyBorder="1" applyAlignment="1">
      <alignment/>
    </xf>
    <xf numFmtId="171" fontId="40" fillId="0" borderId="22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169" fontId="11" fillId="0" borderId="25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0" fontId="10" fillId="0" borderId="49" xfId="0" applyFont="1" applyBorder="1" applyAlignment="1">
      <alignment wrapText="1"/>
    </xf>
    <xf numFmtId="169" fontId="10" fillId="0" borderId="50" xfId="0" applyNumberFormat="1" applyFont="1" applyBorder="1" applyAlignment="1">
      <alignment horizontal="right"/>
    </xf>
    <xf numFmtId="0" fontId="10" fillId="0" borderId="37" xfId="0" applyFont="1" applyBorder="1" applyAlignment="1">
      <alignment/>
    </xf>
    <xf numFmtId="0" fontId="10" fillId="0" borderId="35" xfId="0" applyFont="1" applyBorder="1" applyAlignment="1">
      <alignment wrapText="1"/>
    </xf>
    <xf numFmtId="169" fontId="10" fillId="0" borderId="35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169" fontId="11" fillId="0" borderId="24" xfId="0" applyNumberFormat="1" applyFont="1" applyBorder="1" applyAlignment="1">
      <alignment horizontal="right"/>
    </xf>
    <xf numFmtId="169" fontId="11" fillId="0" borderId="25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51" xfId="0" applyNumberFormat="1" applyFont="1" applyBorder="1" applyAlignment="1">
      <alignment/>
    </xf>
    <xf numFmtId="171" fontId="10" fillId="0" borderId="41" xfId="0" applyNumberFormat="1" applyFont="1" applyBorder="1" applyAlignment="1">
      <alignment horizontal="right"/>
    </xf>
    <xf numFmtId="171" fontId="10" fillId="0" borderId="41" xfId="0" applyNumberFormat="1" applyFont="1" applyBorder="1" applyAlignment="1">
      <alignment/>
    </xf>
    <xf numFmtId="171" fontId="10" fillId="0" borderId="35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71" fontId="10" fillId="0" borderId="10" xfId="0" applyNumberFormat="1" applyFont="1" applyBorder="1" applyAlignment="1">
      <alignment/>
    </xf>
    <xf numFmtId="171" fontId="29" fillId="0" borderId="10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171" fontId="36" fillId="0" borderId="51" xfId="0" applyNumberFormat="1" applyFont="1" applyBorder="1" applyAlignment="1">
      <alignment/>
    </xf>
    <xf numFmtId="169" fontId="10" fillId="0" borderId="55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71" fontId="25" fillId="0" borderId="10" xfId="0" applyNumberFormat="1" applyFont="1" applyBorder="1" applyAlignment="1">
      <alignment horizontal="right"/>
    </xf>
    <xf numFmtId="171" fontId="25" fillId="0" borderId="10" xfId="0" applyNumberFormat="1" applyFont="1" applyBorder="1" applyAlignment="1">
      <alignment/>
    </xf>
    <xf numFmtId="171" fontId="25" fillId="0" borderId="51" xfId="0" applyNumberFormat="1" applyFont="1" applyBorder="1" applyAlignment="1">
      <alignment/>
    </xf>
    <xf numFmtId="0" fontId="25" fillId="0" borderId="56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5" xfId="0" applyFont="1" applyBorder="1" applyAlignment="1">
      <alignment wrapText="1"/>
    </xf>
    <xf numFmtId="171" fontId="25" fillId="0" borderId="41" xfId="0" applyNumberFormat="1" applyFont="1" applyBorder="1" applyAlignment="1">
      <alignment horizontal="right"/>
    </xf>
    <xf numFmtId="171" fontId="25" fillId="0" borderId="41" xfId="0" applyNumberFormat="1" applyFont="1" applyBorder="1" applyAlignment="1">
      <alignment/>
    </xf>
    <xf numFmtId="171" fontId="36" fillId="0" borderId="41" xfId="0" applyNumberFormat="1" applyFont="1" applyBorder="1" applyAlignment="1">
      <alignment/>
    </xf>
    <xf numFmtId="0" fontId="25" fillId="0" borderId="54" xfId="0" applyFont="1" applyBorder="1" applyAlignment="1">
      <alignment/>
    </xf>
    <xf numFmtId="171" fontId="25" fillId="0" borderId="39" xfId="0" applyNumberFormat="1" applyFont="1" applyBorder="1" applyAlignment="1">
      <alignment horizontal="right"/>
    </xf>
    <xf numFmtId="171" fontId="25" fillId="0" borderId="39" xfId="0" applyNumberFormat="1" applyFont="1" applyBorder="1" applyAlignment="1">
      <alignment/>
    </xf>
    <xf numFmtId="171" fontId="36" fillId="0" borderId="39" xfId="0" applyNumberFormat="1" applyFont="1" applyBorder="1" applyAlignment="1">
      <alignment/>
    </xf>
    <xf numFmtId="0" fontId="25" fillId="0" borderId="37" xfId="0" applyFont="1" applyBorder="1" applyAlignment="1">
      <alignment horizontal="center"/>
    </xf>
    <xf numFmtId="0" fontId="25" fillId="0" borderId="35" xfId="0" applyFont="1" applyBorder="1" applyAlignment="1">
      <alignment/>
    </xf>
    <xf numFmtId="171" fontId="25" fillId="0" borderId="35" xfId="0" applyNumberFormat="1" applyFont="1" applyBorder="1" applyAlignment="1">
      <alignment horizontal="right"/>
    </xf>
    <xf numFmtId="171" fontId="25" fillId="0" borderId="35" xfId="0" applyNumberFormat="1" applyFont="1" applyBorder="1" applyAlignment="1">
      <alignment/>
    </xf>
    <xf numFmtId="171" fontId="36" fillId="0" borderId="35" xfId="0" applyNumberFormat="1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5" fillId="0" borderId="54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1" fontId="10" fillId="0" borderId="23" xfId="0" applyNumberFormat="1" applyFont="1" applyBorder="1" applyAlignment="1">
      <alignment/>
    </xf>
    <xf numFmtId="171" fontId="29" fillId="0" borderId="23" xfId="0" applyNumberFormat="1" applyFont="1" applyBorder="1" applyAlignment="1">
      <alignment/>
    </xf>
    <xf numFmtId="171" fontId="42" fillId="0" borderId="51" xfId="0" applyNumberFormat="1" applyFont="1" applyBorder="1" applyAlignment="1">
      <alignment/>
    </xf>
    <xf numFmtId="171" fontId="42" fillId="0" borderId="12" xfId="0" applyNumberFormat="1" applyFont="1" applyBorder="1" applyAlignment="1">
      <alignment/>
    </xf>
    <xf numFmtId="169" fontId="11" fillId="0" borderId="29" xfId="0" applyNumberFormat="1" applyFont="1" applyBorder="1" applyAlignment="1">
      <alignment horizontal="right"/>
    </xf>
    <xf numFmtId="171" fontId="43" fillId="0" borderId="12" xfId="0" applyNumberFormat="1" applyFont="1" applyBorder="1" applyAlignment="1">
      <alignment/>
    </xf>
    <xf numFmtId="171" fontId="10" fillId="0" borderId="30" xfId="0" applyNumberFormat="1" applyFont="1" applyBorder="1" applyAlignment="1">
      <alignment horizontal="right"/>
    </xf>
    <xf numFmtId="169" fontId="11" fillId="0" borderId="24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69" fontId="10" fillId="0" borderId="25" xfId="0" applyNumberFormat="1" applyFont="1" applyBorder="1" applyAlignment="1">
      <alignment horizontal="right"/>
    </xf>
    <xf numFmtId="171" fontId="11" fillId="0" borderId="12" xfId="60" applyNumberFormat="1" applyFont="1" applyBorder="1" applyAlignment="1">
      <alignment horizontal="right"/>
    </xf>
    <xf numFmtId="171" fontId="11" fillId="0" borderId="54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4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/>
    </xf>
    <xf numFmtId="0" fontId="22" fillId="0" borderId="58" xfId="0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71" fontId="10" fillId="0" borderId="27" xfId="0" applyNumberFormat="1" applyFont="1" applyBorder="1" applyAlignment="1">
      <alignment horizontal="right"/>
    </xf>
    <xf numFmtId="0" fontId="10" fillId="0" borderId="12" xfId="0" applyFont="1" applyBorder="1" applyAlignment="1">
      <alignment wrapText="1"/>
    </xf>
    <xf numFmtId="171" fontId="28" fillId="0" borderId="20" xfId="0" applyNumberFormat="1" applyFont="1" applyBorder="1" applyAlignment="1">
      <alignment/>
    </xf>
    <xf numFmtId="0" fontId="25" fillId="0" borderId="59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 vertical="center" wrapText="1"/>
    </xf>
    <xf numFmtId="169" fontId="1" fillId="0" borderId="60" xfId="0" applyNumberFormat="1" applyFont="1" applyFill="1" applyBorder="1" applyAlignment="1">
      <alignment horizontal="right" vertical="center" wrapText="1"/>
    </xf>
    <xf numFmtId="171" fontId="22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vertical="center" wrapText="1"/>
    </xf>
    <xf numFmtId="171" fontId="37" fillId="0" borderId="30" xfId="0" applyNumberFormat="1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171" fontId="22" fillId="0" borderId="15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171" fontId="21" fillId="0" borderId="22" xfId="0" applyNumberFormat="1" applyFont="1" applyBorder="1" applyAlignment="1">
      <alignment vertical="center"/>
    </xf>
    <xf numFmtId="174" fontId="21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171" fontId="22" fillId="0" borderId="28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171" fontId="21" fillId="0" borderId="22" xfId="0" applyNumberFormat="1" applyFont="1" applyBorder="1" applyAlignment="1">
      <alignment vertical="center" wrapText="1"/>
    </xf>
    <xf numFmtId="171" fontId="21" fillId="0" borderId="26" xfId="0" applyNumberFormat="1" applyFont="1" applyBorder="1" applyAlignment="1">
      <alignment vertical="center" wrapText="1"/>
    </xf>
    <xf numFmtId="174" fontId="21" fillId="0" borderId="14" xfId="0" applyNumberFormat="1" applyFont="1" applyBorder="1" applyAlignment="1">
      <alignment vertical="center" wrapText="1"/>
    </xf>
    <xf numFmtId="0" fontId="21" fillId="33" borderId="56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4" fontId="21" fillId="0" borderId="24" xfId="0" applyNumberFormat="1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174" fontId="22" fillId="0" borderId="29" xfId="0" applyNumberFormat="1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1" fillId="0" borderId="23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vertical="center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69" fontId="22" fillId="0" borderId="25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74" fontId="22" fillId="0" borderId="25" xfId="0" applyNumberFormat="1" applyFont="1" applyBorder="1" applyAlignment="1">
      <alignment/>
    </xf>
    <xf numFmtId="174" fontId="21" fillId="0" borderId="11" xfId="0" applyNumberFormat="1" applyFont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171" fontId="21" fillId="0" borderId="1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/>
    </xf>
    <xf numFmtId="0" fontId="22" fillId="0" borderId="50" xfId="0" applyFont="1" applyBorder="1" applyAlignment="1">
      <alignment/>
    </xf>
    <xf numFmtId="169" fontId="21" fillId="0" borderId="25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1" fillId="0" borderId="10" xfId="0" applyNumberFormat="1" applyFont="1" applyBorder="1" applyAlignment="1">
      <alignment vertical="center"/>
    </xf>
    <xf numFmtId="169" fontId="10" fillId="0" borderId="24" xfId="0" applyNumberFormat="1" applyFont="1" applyBorder="1" applyAlignment="1">
      <alignment horizontal="right"/>
    </xf>
    <xf numFmtId="0" fontId="10" fillId="0" borderId="45" xfId="0" applyFont="1" applyBorder="1" applyAlignment="1">
      <alignment/>
    </xf>
    <xf numFmtId="0" fontId="26" fillId="0" borderId="60" xfId="0" applyFont="1" applyBorder="1" applyAlignment="1">
      <alignment/>
    </xf>
    <xf numFmtId="171" fontId="10" fillId="0" borderId="44" xfId="0" applyNumberFormat="1" applyFont="1" applyBorder="1" applyAlignment="1">
      <alignment horizontal="right"/>
    </xf>
    <xf numFmtId="171" fontId="10" fillId="0" borderId="6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" fontId="10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169" fontId="11" fillId="0" borderId="27" xfId="0" applyNumberFormat="1" applyFont="1" applyBorder="1" applyAlignment="1">
      <alignment horizontal="right"/>
    </xf>
    <xf numFmtId="169" fontId="1" fillId="0" borderId="36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169" fontId="1" fillId="0" borderId="23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6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horizontal="right" vertical="center"/>
    </xf>
    <xf numFmtId="170" fontId="15" fillId="0" borderId="24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vertical="center"/>
    </xf>
    <xf numFmtId="4" fontId="22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62" xfId="0" applyBorder="1" applyAlignment="1">
      <alignment/>
    </xf>
    <xf numFmtId="0" fontId="11" fillId="0" borderId="54" xfId="0" applyFont="1" applyBorder="1" applyAlignment="1">
      <alignment/>
    </xf>
    <xf numFmtId="171" fontId="11" fillId="0" borderId="54" xfId="0" applyNumberFormat="1" applyFont="1" applyBorder="1" applyAlignment="1">
      <alignment horizontal="right"/>
    </xf>
    <xf numFmtId="169" fontId="11" fillId="0" borderId="55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1" fontId="30" fillId="0" borderId="27" xfId="0" applyNumberFormat="1" applyFont="1" applyBorder="1" applyAlignment="1">
      <alignment/>
    </xf>
    <xf numFmtId="171" fontId="30" fillId="0" borderId="54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171" fontId="11" fillId="0" borderId="12" xfId="0" applyNumberFormat="1" applyFont="1" applyBorder="1" applyAlignment="1">
      <alignment/>
    </xf>
    <xf numFmtId="0" fontId="15" fillId="0" borderId="2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170" fontId="19" fillId="0" borderId="24" xfId="0" applyNumberFormat="1" applyFont="1" applyFill="1" applyBorder="1" applyAlignment="1">
      <alignment vertical="center"/>
    </xf>
    <xf numFmtId="169" fontId="1" fillId="0" borderId="24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/>
    </xf>
    <xf numFmtId="171" fontId="86" fillId="0" borderId="27" xfId="0" applyNumberFormat="1" applyFont="1" applyBorder="1" applyAlignment="1">
      <alignment/>
    </xf>
    <xf numFmtId="171" fontId="36" fillId="0" borderId="22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7" fillId="0" borderId="0" xfId="0" applyFont="1" applyAlignment="1">
      <alignment/>
    </xf>
    <xf numFmtId="169" fontId="47" fillId="0" borderId="0" xfId="0" applyNumberFormat="1" applyFont="1" applyAlignment="1">
      <alignment/>
    </xf>
    <xf numFmtId="171" fontId="47" fillId="0" borderId="0" xfId="0" applyNumberFormat="1" applyFont="1" applyBorder="1" applyAlignment="1">
      <alignment horizontal="right"/>
    </xf>
    <xf numFmtId="4" fontId="35" fillId="35" borderId="10" xfId="0" applyNumberFormat="1" applyFont="1" applyFill="1" applyBorder="1" applyAlignment="1">
      <alignment horizontal="right" vertical="center" wrapText="1"/>
    </xf>
    <xf numFmtId="170" fontId="35" fillId="35" borderId="11" xfId="0" applyNumberFormat="1" applyFont="1" applyFill="1" applyBorder="1" applyAlignment="1">
      <alignment horizontal="right" vertical="center" wrapText="1"/>
    </xf>
    <xf numFmtId="170" fontId="21" fillId="0" borderId="25" xfId="0" applyNumberFormat="1" applyFont="1" applyBorder="1" applyAlignment="1">
      <alignment vertical="center"/>
    </xf>
    <xf numFmtId="170" fontId="22" fillId="0" borderId="29" xfId="0" applyNumberFormat="1" applyFont="1" applyBorder="1" applyAlignment="1">
      <alignment vertical="center"/>
    </xf>
    <xf numFmtId="170" fontId="21" fillId="0" borderId="14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169" fontId="87" fillId="0" borderId="12" xfId="0" applyNumberFormat="1" applyFont="1" applyBorder="1" applyAlignment="1">
      <alignment horizontal="right"/>
    </xf>
    <xf numFmtId="169" fontId="10" fillId="0" borderId="36" xfId="0" applyNumberFormat="1" applyFont="1" applyBorder="1" applyAlignment="1">
      <alignment horizontal="right"/>
    </xf>
    <xf numFmtId="171" fontId="10" fillId="0" borderId="35" xfId="0" applyNumberFormat="1" applyFont="1" applyBorder="1" applyAlignment="1">
      <alignment horizontal="right"/>
    </xf>
    <xf numFmtId="171" fontId="10" fillId="0" borderId="23" xfId="54" applyNumberFormat="1" applyFont="1" applyBorder="1" applyAlignment="1">
      <alignment horizontal="right"/>
    </xf>
    <xf numFmtId="171" fontId="11" fillId="0" borderId="12" xfId="54" applyNumberFormat="1" applyFont="1" applyBorder="1" applyAlignment="1">
      <alignment horizontal="right"/>
    </xf>
    <xf numFmtId="0" fontId="10" fillId="0" borderId="20" xfId="0" applyFont="1" applyBorder="1" applyAlignment="1">
      <alignment wrapText="1"/>
    </xf>
    <xf numFmtId="171" fontId="11" fillId="0" borderId="39" xfId="0" applyNumberFormat="1" applyFont="1" applyBorder="1" applyAlignment="1">
      <alignment horizontal="right"/>
    </xf>
    <xf numFmtId="171" fontId="88" fillId="0" borderId="12" xfId="0" applyNumberFormat="1" applyFont="1" applyBorder="1" applyAlignment="1">
      <alignment/>
    </xf>
    <xf numFmtId="169" fontId="1" fillId="0" borderId="20" xfId="0" applyNumberFormat="1" applyFont="1" applyFill="1" applyBorder="1" applyAlignment="1">
      <alignment horizontal="right" vertical="center" wrapText="1"/>
    </xf>
    <xf numFmtId="171" fontId="10" fillId="0" borderId="30" xfId="0" applyNumberFormat="1" applyFont="1" applyBorder="1" applyAlignment="1">
      <alignment/>
    </xf>
    <xf numFmtId="171" fontId="10" fillId="0" borderId="31" xfId="0" applyNumberFormat="1" applyFont="1" applyFill="1" applyBorder="1" applyAlignment="1">
      <alignment horizontal="right"/>
    </xf>
    <xf numFmtId="0" fontId="15" fillId="0" borderId="56" xfId="0" applyFont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171" fontId="19" fillId="0" borderId="20" xfId="0" applyNumberFormat="1" applyFont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170" fontId="19" fillId="0" borderId="36" xfId="0" applyNumberFormat="1" applyFont="1" applyFill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0" fillId="36" borderId="14" xfId="0" applyFont="1" applyFill="1" applyBorder="1" applyAlignment="1">
      <alignment horizontal="center" vertical="center" wrapText="1"/>
    </xf>
    <xf numFmtId="4" fontId="19" fillId="36" borderId="13" xfId="0" applyNumberFormat="1" applyFont="1" applyFill="1" applyBorder="1" applyAlignment="1">
      <alignment horizontal="right" vertical="center"/>
    </xf>
    <xf numFmtId="4" fontId="19" fillId="36" borderId="14" xfId="0" applyNumberFormat="1" applyFont="1" applyFill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171" fontId="15" fillId="0" borderId="20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left" wrapText="1"/>
    </xf>
    <xf numFmtId="4" fontId="15" fillId="0" borderId="35" xfId="0" applyNumberFormat="1" applyFont="1" applyBorder="1" applyAlignment="1">
      <alignment horizontal="center" vertical="center"/>
    </xf>
    <xf numFmtId="170" fontId="19" fillId="36" borderId="60" xfId="0" applyNumberFormat="1" applyFont="1" applyFill="1" applyBorder="1" applyAlignment="1">
      <alignment vertical="center"/>
    </xf>
    <xf numFmtId="171" fontId="0" fillId="0" borderId="12" xfId="0" applyNumberFormat="1" applyFont="1" applyBorder="1" applyAlignment="1">
      <alignment vertical="center"/>
    </xf>
    <xf numFmtId="171" fontId="10" fillId="0" borderId="2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0" fontId="89" fillId="0" borderId="20" xfId="0" applyFont="1" applyBorder="1" applyAlignment="1">
      <alignment/>
    </xf>
    <xf numFmtId="171" fontId="28" fillId="0" borderId="20" xfId="0" applyNumberFormat="1" applyFont="1" applyBorder="1" applyAlignment="1">
      <alignment horizontal="right"/>
    </xf>
    <xf numFmtId="0" fontId="89" fillId="0" borderId="12" xfId="0" applyFont="1" applyBorder="1" applyAlignment="1">
      <alignment horizontal="center"/>
    </xf>
    <xf numFmtId="171" fontId="25" fillId="0" borderId="2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6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34" borderId="35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41" xfId="0" applyFont="1" applyFill="1" applyBorder="1" applyAlignment="1">
      <alignment horizontal="center" vertical="center" wrapText="1"/>
    </xf>
    <xf numFmtId="0" fontId="35" fillId="34" borderId="5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38" fillId="34" borderId="34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35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54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right" vertical="center"/>
    </xf>
    <xf numFmtId="0" fontId="21" fillId="0" borderId="44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66675</xdr:colOff>
      <xdr:row>116</xdr:row>
      <xdr:rowOff>133350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820275" cy="1875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G92"/>
  <sheetViews>
    <sheetView tabSelected="1" zoomScalePageLayoutView="0" workbookViewId="0" topLeftCell="A82">
      <selection activeCell="E90" sqref="E90:F92"/>
    </sheetView>
  </sheetViews>
  <sheetFormatPr defaultColWidth="9.140625" defaultRowHeight="12.75"/>
  <cols>
    <col min="1" max="1" width="6.8515625" style="0" customWidth="1"/>
    <col min="2" max="2" width="50.421875" style="0" customWidth="1"/>
    <col min="3" max="3" width="15.421875" style="0" customWidth="1"/>
    <col min="4" max="4" width="15.57421875" style="0" customWidth="1"/>
    <col min="5" max="5" width="14.00390625" style="0" customWidth="1"/>
    <col min="6" max="6" width="13.00390625" style="0" customWidth="1"/>
    <col min="7" max="7" width="9.8515625" style="0" customWidth="1"/>
    <col min="10" max="10" width="9.00390625" style="0" customWidth="1"/>
  </cols>
  <sheetData>
    <row r="3" spans="1:7" ht="15.75">
      <c r="A3" s="47"/>
      <c r="B3" s="47"/>
      <c r="C3" s="48"/>
      <c r="D3" s="48"/>
      <c r="E3" s="596" t="s">
        <v>165</v>
      </c>
      <c r="F3" s="597"/>
      <c r="G3" s="49"/>
    </row>
    <row r="4" spans="1:7" ht="15.75">
      <c r="A4" s="47"/>
      <c r="B4" s="47"/>
      <c r="C4" s="47"/>
      <c r="D4" s="47"/>
      <c r="E4" s="47"/>
      <c r="F4" s="50"/>
      <c r="G4" s="50"/>
    </row>
    <row r="5" spans="1:7" ht="20.25">
      <c r="A5" s="657" t="s">
        <v>55</v>
      </c>
      <c r="B5" s="658"/>
      <c r="C5" s="658"/>
      <c r="D5" s="658"/>
      <c r="E5" s="658"/>
      <c r="F5" s="658"/>
      <c r="G5" s="658"/>
    </row>
    <row r="6" spans="1:7" ht="20.25">
      <c r="A6" s="657" t="s">
        <v>225</v>
      </c>
      <c r="B6" s="658"/>
      <c r="C6" s="658"/>
      <c r="D6" s="658"/>
      <c r="E6" s="658"/>
      <c r="F6" s="658"/>
      <c r="G6" s="658"/>
    </row>
    <row r="7" spans="1:7" ht="21" thickBot="1">
      <c r="A7" s="51"/>
      <c r="B7" s="52"/>
      <c r="C7" s="53"/>
      <c r="D7" s="53"/>
      <c r="E7" s="53"/>
      <c r="F7" s="54"/>
      <c r="G7" s="54"/>
    </row>
    <row r="8" spans="1:7" ht="36.75" customHeight="1">
      <c r="A8" s="662" t="s">
        <v>36</v>
      </c>
      <c r="B8" s="664" t="s">
        <v>99</v>
      </c>
      <c r="C8" s="659" t="s">
        <v>163</v>
      </c>
      <c r="D8" s="466"/>
      <c r="E8" s="467" t="s">
        <v>1</v>
      </c>
      <c r="F8" s="468"/>
      <c r="G8" s="469"/>
    </row>
    <row r="9" spans="1:7" ht="17.25" customHeight="1">
      <c r="A9" s="663"/>
      <c r="B9" s="665"/>
      <c r="C9" s="660"/>
      <c r="D9" s="470"/>
      <c r="E9" s="471" t="s">
        <v>100</v>
      </c>
      <c r="F9" s="472"/>
      <c r="G9" s="473" t="s">
        <v>2</v>
      </c>
    </row>
    <row r="10" spans="1:7" ht="29.25" customHeight="1">
      <c r="A10" s="663"/>
      <c r="B10" s="666"/>
      <c r="C10" s="661"/>
      <c r="D10" s="474" t="s">
        <v>38</v>
      </c>
      <c r="E10" s="475" t="s">
        <v>101</v>
      </c>
      <c r="F10" s="476" t="s">
        <v>102</v>
      </c>
      <c r="G10" s="477"/>
    </row>
    <row r="11" spans="1:7" ht="18" customHeight="1">
      <c r="A11" s="172">
        <v>1</v>
      </c>
      <c r="B11" s="168">
        <v>2</v>
      </c>
      <c r="C11" s="131">
        <v>3</v>
      </c>
      <c r="D11" s="131">
        <v>4</v>
      </c>
      <c r="E11" s="131">
        <v>5</v>
      </c>
      <c r="F11" s="132">
        <v>6</v>
      </c>
      <c r="G11" s="189">
        <v>7</v>
      </c>
    </row>
    <row r="12" spans="1:7" ht="16.5" customHeight="1">
      <c r="A12" s="388" t="s">
        <v>48</v>
      </c>
      <c r="B12" s="456" t="s">
        <v>56</v>
      </c>
      <c r="C12" s="269">
        <v>9975938.91</v>
      </c>
      <c r="D12" s="270">
        <v>1709717.34</v>
      </c>
      <c r="E12" s="270">
        <v>434.89</v>
      </c>
      <c r="F12" s="581" t="s">
        <v>240</v>
      </c>
      <c r="G12" s="389">
        <f>(D12/C12)*100</f>
        <v>17.13841028322817</v>
      </c>
    </row>
    <row r="13" spans="1:7" ht="66.75" customHeight="1">
      <c r="A13" s="457"/>
      <c r="B13" s="459" t="s">
        <v>235</v>
      </c>
      <c r="C13" s="60">
        <v>9973338.91</v>
      </c>
      <c r="D13" s="60">
        <v>1709282.45</v>
      </c>
      <c r="E13" s="60"/>
      <c r="F13" s="604">
        <v>1709282.45</v>
      </c>
      <c r="G13" s="399">
        <f>(D13/C13)*100</f>
        <v>17.13851765616977</v>
      </c>
    </row>
    <row r="14" spans="1:7" ht="78.75">
      <c r="A14" s="457"/>
      <c r="B14" s="458" t="s">
        <v>110</v>
      </c>
      <c r="C14" s="65">
        <v>2600</v>
      </c>
      <c r="D14" s="65">
        <v>434.89</v>
      </c>
      <c r="E14" s="65">
        <v>434.89</v>
      </c>
      <c r="F14" s="165"/>
      <c r="G14" s="399">
        <f>(D14/C14)*100</f>
        <v>16.72653846153846</v>
      </c>
    </row>
    <row r="15" spans="1:7" ht="31.5" customHeight="1">
      <c r="A15" s="390">
        <v>400</v>
      </c>
      <c r="B15" s="273" t="s">
        <v>108</v>
      </c>
      <c r="C15" s="269">
        <v>715000</v>
      </c>
      <c r="D15" s="269">
        <v>236432.12</v>
      </c>
      <c r="E15" s="269">
        <v>236432.12</v>
      </c>
      <c r="F15" s="221"/>
      <c r="G15" s="389">
        <f aca="true" t="shared" si="0" ref="G15:G54">(D15/C15)*100</f>
        <v>33.06742937062937</v>
      </c>
    </row>
    <row r="16" spans="1:7" ht="16.5" customHeight="1">
      <c r="A16" s="655"/>
      <c r="B16" s="64" t="s">
        <v>59</v>
      </c>
      <c r="C16" s="65">
        <v>713000</v>
      </c>
      <c r="D16" s="65">
        <v>234940.21</v>
      </c>
      <c r="E16" s="65">
        <v>234940.21</v>
      </c>
      <c r="F16" s="164"/>
      <c r="G16" s="190">
        <f t="shared" si="0"/>
        <v>32.95094109396914</v>
      </c>
    </row>
    <row r="17" spans="1:7" ht="15.75">
      <c r="A17" s="656"/>
      <c r="B17" s="66" t="s">
        <v>60</v>
      </c>
      <c r="C17" s="61">
        <v>2000</v>
      </c>
      <c r="D17" s="61">
        <v>1491.91</v>
      </c>
      <c r="E17" s="61">
        <v>1491.91</v>
      </c>
      <c r="F17" s="165"/>
      <c r="G17" s="191">
        <f t="shared" si="0"/>
        <v>74.5955</v>
      </c>
    </row>
    <row r="18" spans="1:7" ht="15.75">
      <c r="A18" s="390">
        <v>700</v>
      </c>
      <c r="B18" s="275" t="s">
        <v>61</v>
      </c>
      <c r="C18" s="269">
        <v>1342270</v>
      </c>
      <c r="D18" s="269">
        <v>1417523.79</v>
      </c>
      <c r="E18" s="269">
        <v>129503.79</v>
      </c>
      <c r="F18" s="269">
        <v>1288020</v>
      </c>
      <c r="G18" s="389">
        <f t="shared" si="0"/>
        <v>105.60645697214422</v>
      </c>
    </row>
    <row r="19" spans="1:7" ht="29.25" customHeight="1">
      <c r="A19" s="653"/>
      <c r="B19" s="68" t="s">
        <v>109</v>
      </c>
      <c r="C19" s="60">
        <v>270</v>
      </c>
      <c r="D19" s="60">
        <v>0</v>
      </c>
      <c r="E19" s="60">
        <v>0</v>
      </c>
      <c r="F19" s="201"/>
      <c r="G19" s="192">
        <f t="shared" si="0"/>
        <v>0</v>
      </c>
    </row>
    <row r="20" spans="1:7" ht="78" customHeight="1">
      <c r="A20" s="654"/>
      <c r="B20" s="133" t="s">
        <v>110</v>
      </c>
      <c r="C20" s="65">
        <v>190000</v>
      </c>
      <c r="D20" s="65">
        <v>125820.91</v>
      </c>
      <c r="E20" s="65">
        <v>125820.91</v>
      </c>
      <c r="F20" s="165"/>
      <c r="G20" s="546">
        <f t="shared" si="0"/>
        <v>66.22153157894736</v>
      </c>
    </row>
    <row r="21" spans="1:7" ht="36.75" customHeight="1">
      <c r="A21" s="654"/>
      <c r="B21" s="70" t="s">
        <v>111</v>
      </c>
      <c r="C21" s="61">
        <v>950000</v>
      </c>
      <c r="D21" s="61">
        <v>22111</v>
      </c>
      <c r="E21" s="61">
        <v>0</v>
      </c>
      <c r="F21" s="147">
        <v>22111</v>
      </c>
      <c r="G21" s="191">
        <f t="shared" si="0"/>
        <v>2.3274736842105264</v>
      </c>
    </row>
    <row r="22" spans="1:7" ht="16.5" customHeight="1">
      <c r="A22" s="654"/>
      <c r="B22" s="66" t="s">
        <v>208</v>
      </c>
      <c r="C22" s="61">
        <v>2000</v>
      </c>
      <c r="D22" s="61">
        <v>3084.88</v>
      </c>
      <c r="E22" s="61">
        <v>3084.88</v>
      </c>
      <c r="F22" s="222"/>
      <c r="G22" s="191">
        <f t="shared" si="0"/>
        <v>154.244</v>
      </c>
    </row>
    <row r="23" spans="1:7" ht="16.5" customHeight="1">
      <c r="A23" s="654"/>
      <c r="B23" s="66" t="s">
        <v>59</v>
      </c>
      <c r="C23" s="61">
        <v>0</v>
      </c>
      <c r="D23" s="61">
        <v>598</v>
      </c>
      <c r="E23" s="61">
        <v>598</v>
      </c>
      <c r="F23" s="222"/>
      <c r="G23" s="191" t="s">
        <v>236</v>
      </c>
    </row>
    <row r="24" spans="1:7" ht="75.75" customHeight="1">
      <c r="A24" s="654"/>
      <c r="B24" s="72" t="s">
        <v>238</v>
      </c>
      <c r="C24" s="61">
        <v>200000</v>
      </c>
      <c r="D24" s="61">
        <v>1265909</v>
      </c>
      <c r="E24" s="61"/>
      <c r="F24" s="605">
        <v>1265909</v>
      </c>
      <c r="G24" s="191">
        <f t="shared" si="0"/>
        <v>632.9545</v>
      </c>
    </row>
    <row r="25" spans="1:7" ht="16.5" customHeight="1">
      <c r="A25" s="390">
        <v>750</v>
      </c>
      <c r="B25" s="277" t="s">
        <v>112</v>
      </c>
      <c r="C25" s="269">
        <v>40935.01</v>
      </c>
      <c r="D25" s="269">
        <v>41476.51</v>
      </c>
      <c r="E25" s="269">
        <v>551.5</v>
      </c>
      <c r="F25" s="553">
        <v>40925.01</v>
      </c>
      <c r="G25" s="389">
        <f t="shared" si="0"/>
        <v>101.32282855189239</v>
      </c>
    </row>
    <row r="26" spans="1:7" ht="34.5" customHeight="1">
      <c r="A26" s="135"/>
      <c r="B26" s="613" t="s">
        <v>239</v>
      </c>
      <c r="C26" s="142">
        <v>0</v>
      </c>
      <c r="D26" s="142">
        <v>50</v>
      </c>
      <c r="E26" s="142">
        <v>50</v>
      </c>
      <c r="F26" s="606"/>
      <c r="G26" s="191" t="s">
        <v>236</v>
      </c>
    </row>
    <row r="27" spans="1:7" ht="16.5" customHeight="1">
      <c r="A27" s="135"/>
      <c r="B27" s="71" t="s">
        <v>58</v>
      </c>
      <c r="C27" s="142">
        <v>0</v>
      </c>
      <c r="D27" s="142">
        <v>120</v>
      </c>
      <c r="E27" s="142">
        <v>120</v>
      </c>
      <c r="F27" s="606"/>
      <c r="G27" s="191" t="s">
        <v>236</v>
      </c>
    </row>
    <row r="28" spans="1:7" ht="17.25" customHeight="1">
      <c r="A28" s="180"/>
      <c r="B28" s="141" t="s">
        <v>59</v>
      </c>
      <c r="C28" s="142">
        <v>0</v>
      </c>
      <c r="D28" s="142">
        <v>366</v>
      </c>
      <c r="E28" s="142">
        <v>366</v>
      </c>
      <c r="F28" s="606"/>
      <c r="G28" s="191" t="s">
        <v>236</v>
      </c>
    </row>
    <row r="29" spans="1:7" ht="46.5" customHeight="1">
      <c r="A29" s="180"/>
      <c r="B29" s="175" t="s">
        <v>113</v>
      </c>
      <c r="C29" s="137">
        <v>10</v>
      </c>
      <c r="D29" s="454">
        <v>15.5</v>
      </c>
      <c r="E29" s="454">
        <v>15.5</v>
      </c>
      <c r="F29" s="607"/>
      <c r="G29" s="191">
        <f t="shared" si="0"/>
        <v>155</v>
      </c>
    </row>
    <row r="30" spans="1:7" ht="63" customHeight="1">
      <c r="A30" s="180"/>
      <c r="B30" s="459" t="s">
        <v>235</v>
      </c>
      <c r="C30" s="137">
        <v>40925.01</v>
      </c>
      <c r="D30" s="454">
        <v>40925.01</v>
      </c>
      <c r="E30" s="454"/>
      <c r="F30" s="607">
        <v>40925.01</v>
      </c>
      <c r="G30" s="191">
        <f t="shared" si="0"/>
        <v>100</v>
      </c>
    </row>
    <row r="31" spans="1:7" ht="54" customHeight="1">
      <c r="A31" s="443">
        <v>756</v>
      </c>
      <c r="B31" s="277" t="s">
        <v>114</v>
      </c>
      <c r="C31" s="269">
        <v>8427204</v>
      </c>
      <c r="D31" s="269">
        <v>3829353.45</v>
      </c>
      <c r="E31" s="269">
        <v>3829353.45</v>
      </c>
      <c r="F31" s="608"/>
      <c r="G31" s="389">
        <f t="shared" si="0"/>
        <v>45.44037915778472</v>
      </c>
    </row>
    <row r="32" spans="1:7" ht="15.75" customHeight="1">
      <c r="A32" s="135"/>
      <c r="B32" s="57" t="s">
        <v>69</v>
      </c>
      <c r="C32" s="65">
        <v>4195578</v>
      </c>
      <c r="D32" s="65">
        <v>1750536</v>
      </c>
      <c r="E32" s="65">
        <v>1750536</v>
      </c>
      <c r="F32" s="202"/>
      <c r="G32" s="190">
        <f t="shared" si="0"/>
        <v>41.723357306192376</v>
      </c>
    </row>
    <row r="33" spans="1:7" ht="17.25" customHeight="1">
      <c r="A33" s="135"/>
      <c r="B33" s="64" t="s">
        <v>119</v>
      </c>
      <c r="C33" s="60">
        <v>20000</v>
      </c>
      <c r="D33" s="60">
        <v>16142.19</v>
      </c>
      <c r="E33" s="60">
        <v>16142.19</v>
      </c>
      <c r="F33" s="221"/>
      <c r="G33" s="192">
        <f t="shared" si="0"/>
        <v>80.71095</v>
      </c>
    </row>
    <row r="34" spans="1:7" ht="15.75" customHeight="1">
      <c r="A34" s="182"/>
      <c r="B34" s="59" t="s">
        <v>64</v>
      </c>
      <c r="C34" s="60">
        <v>2139000</v>
      </c>
      <c r="D34" s="60">
        <v>1193941.71</v>
      </c>
      <c r="E34" s="60">
        <v>1193941.71</v>
      </c>
      <c r="F34" s="163"/>
      <c r="G34" s="192">
        <f t="shared" si="0"/>
        <v>55.817751753155676</v>
      </c>
    </row>
    <row r="35" spans="1:7" ht="15.75" customHeight="1">
      <c r="A35" s="178"/>
      <c r="B35" s="64" t="s">
        <v>65</v>
      </c>
      <c r="C35" s="65">
        <v>663000</v>
      </c>
      <c r="D35" s="65">
        <v>446045.52</v>
      </c>
      <c r="E35" s="65">
        <v>446045.52</v>
      </c>
      <c r="F35" s="165"/>
      <c r="G35" s="192">
        <f t="shared" si="0"/>
        <v>67.27685067873304</v>
      </c>
    </row>
    <row r="36" spans="1:7" ht="15.75" customHeight="1">
      <c r="A36" s="178"/>
      <c r="B36" s="59" t="s">
        <v>66</v>
      </c>
      <c r="C36" s="60">
        <v>50200</v>
      </c>
      <c r="D36" s="60">
        <v>32906.99</v>
      </c>
      <c r="E36" s="60">
        <v>32906.99</v>
      </c>
      <c r="F36" s="163"/>
      <c r="G36" s="192">
        <f t="shared" si="0"/>
        <v>65.55177290836653</v>
      </c>
    </row>
    <row r="37" spans="1:7" ht="15.75">
      <c r="A37" s="178"/>
      <c r="B37" s="57" t="s">
        <v>67</v>
      </c>
      <c r="C37" s="58">
        <v>127980</v>
      </c>
      <c r="D37" s="58">
        <v>107332.89</v>
      </c>
      <c r="E37" s="58">
        <v>107332.89</v>
      </c>
      <c r="F37" s="164"/>
      <c r="G37" s="192">
        <f t="shared" si="0"/>
        <v>83.86692451945616</v>
      </c>
    </row>
    <row r="38" spans="1:7" ht="31.5">
      <c r="A38" s="178"/>
      <c r="B38" s="70" t="s">
        <v>115</v>
      </c>
      <c r="C38" s="60">
        <v>25000</v>
      </c>
      <c r="D38" s="60">
        <v>8894.22</v>
      </c>
      <c r="E38" s="60">
        <v>8894.22</v>
      </c>
      <c r="F38" s="164"/>
      <c r="G38" s="460">
        <f t="shared" si="0"/>
        <v>35.57688</v>
      </c>
    </row>
    <row r="39" spans="1:7" ht="15.75">
      <c r="A39" s="178"/>
      <c r="B39" s="59" t="s">
        <v>68</v>
      </c>
      <c r="C39" s="60">
        <v>120000</v>
      </c>
      <c r="D39" s="60">
        <v>11750</v>
      </c>
      <c r="E39" s="60">
        <v>11750</v>
      </c>
      <c r="F39" s="164"/>
      <c r="G39" s="192">
        <f t="shared" si="0"/>
        <v>9.791666666666666</v>
      </c>
    </row>
    <row r="40" spans="1:7" ht="15.75">
      <c r="A40" s="178"/>
      <c r="B40" s="59" t="s">
        <v>209</v>
      </c>
      <c r="C40" s="60">
        <v>40000</v>
      </c>
      <c r="D40" s="60">
        <v>19159</v>
      </c>
      <c r="E40" s="60">
        <v>19159</v>
      </c>
      <c r="F40" s="164"/>
      <c r="G40" s="460">
        <f t="shared" si="0"/>
        <v>47.8975</v>
      </c>
    </row>
    <row r="41" spans="1:7" ht="16.5" thickBot="1">
      <c r="A41" s="178"/>
      <c r="B41" s="66" t="s">
        <v>117</v>
      </c>
      <c r="C41" s="60">
        <v>6600</v>
      </c>
      <c r="D41" s="60">
        <v>3105</v>
      </c>
      <c r="E41" s="60">
        <v>3105</v>
      </c>
      <c r="F41" s="164"/>
      <c r="G41" s="192">
        <f t="shared" si="0"/>
        <v>47.04545454545455</v>
      </c>
    </row>
    <row r="42" spans="1:7" ht="31.5">
      <c r="A42" s="395"/>
      <c r="B42" s="396" t="s">
        <v>118</v>
      </c>
      <c r="C42" s="610">
        <v>84000</v>
      </c>
      <c r="D42" s="610">
        <v>58875.94</v>
      </c>
      <c r="E42" s="610">
        <v>58875.94</v>
      </c>
      <c r="F42" s="397"/>
      <c r="G42" s="394">
        <f t="shared" si="0"/>
        <v>70.09040476190476</v>
      </c>
    </row>
    <row r="43" spans="1:7" ht="31.5">
      <c r="A43" s="178"/>
      <c r="B43" s="69" t="s">
        <v>180</v>
      </c>
      <c r="C43" s="58">
        <v>617246</v>
      </c>
      <c r="D43" s="58">
        <v>62932.65</v>
      </c>
      <c r="E43" s="58">
        <v>62932.65</v>
      </c>
      <c r="F43" s="164"/>
      <c r="G43" s="190">
        <f t="shared" si="0"/>
        <v>10.195716132627835</v>
      </c>
    </row>
    <row r="44" spans="1:7" ht="15.75">
      <c r="A44" s="178"/>
      <c r="B44" s="59" t="s">
        <v>116</v>
      </c>
      <c r="C44" s="65">
        <v>322000</v>
      </c>
      <c r="D44" s="65">
        <v>108374.87</v>
      </c>
      <c r="E44" s="65">
        <v>108374.87</v>
      </c>
      <c r="F44" s="164"/>
      <c r="G44" s="190">
        <f t="shared" si="0"/>
        <v>33.65679192546583</v>
      </c>
    </row>
    <row r="45" spans="1:7" ht="15.75">
      <c r="A45" s="178"/>
      <c r="B45" s="66" t="s">
        <v>60</v>
      </c>
      <c r="C45" s="60">
        <v>100</v>
      </c>
      <c r="D45" s="60"/>
      <c r="E45" s="60"/>
      <c r="F45" s="165"/>
      <c r="G45" s="609">
        <v>0</v>
      </c>
    </row>
    <row r="46" spans="1:7" ht="31.5">
      <c r="A46" s="178"/>
      <c r="B46" s="70" t="s">
        <v>63</v>
      </c>
      <c r="C46" s="61">
        <v>16500</v>
      </c>
      <c r="D46" s="61">
        <v>9356.47</v>
      </c>
      <c r="E46" s="61">
        <v>9356.47</v>
      </c>
      <c r="F46" s="166"/>
      <c r="G46" s="191">
        <f t="shared" si="0"/>
        <v>56.70587878787878</v>
      </c>
    </row>
    <row r="47" spans="1:7" ht="18" customHeight="1">
      <c r="A47" s="390">
        <v>758</v>
      </c>
      <c r="B47" s="275" t="s">
        <v>70</v>
      </c>
      <c r="C47" s="269">
        <v>11027985.12</v>
      </c>
      <c r="D47" s="269">
        <v>6326073.41</v>
      </c>
      <c r="E47" s="269">
        <v>6326073.41</v>
      </c>
      <c r="F47" s="221"/>
      <c r="G47" s="389">
        <f t="shared" si="0"/>
        <v>57.363818876824894</v>
      </c>
    </row>
    <row r="48" spans="1:7" ht="15.75" customHeight="1">
      <c r="A48" s="181"/>
      <c r="B48" s="64" t="s">
        <v>60</v>
      </c>
      <c r="C48" s="58">
        <v>223119.12</v>
      </c>
      <c r="D48" s="58">
        <v>138977.41</v>
      </c>
      <c r="E48" s="58">
        <v>138977.41</v>
      </c>
      <c r="F48" s="176"/>
      <c r="G48" s="190">
        <f t="shared" si="0"/>
        <v>62.28843588124586</v>
      </c>
    </row>
    <row r="49" spans="1:7" ht="16.5" customHeight="1">
      <c r="A49" s="178"/>
      <c r="B49" s="59" t="s">
        <v>71</v>
      </c>
      <c r="C49" s="58">
        <v>10804866</v>
      </c>
      <c r="D49" s="58">
        <v>6187096</v>
      </c>
      <c r="E49" s="58">
        <v>6187096</v>
      </c>
      <c r="F49" s="164"/>
      <c r="G49" s="190">
        <f t="shared" si="0"/>
        <v>57.262126156863026</v>
      </c>
    </row>
    <row r="50" spans="1:7" ht="16.5" customHeight="1">
      <c r="A50" s="390">
        <v>801</v>
      </c>
      <c r="B50" s="275" t="s">
        <v>52</v>
      </c>
      <c r="C50" s="612">
        <v>454540.01</v>
      </c>
      <c r="D50" s="461">
        <v>343973.67</v>
      </c>
      <c r="E50" s="461">
        <v>164924.84</v>
      </c>
      <c r="F50" s="553">
        <v>179048.83</v>
      </c>
      <c r="G50" s="389">
        <f t="shared" si="0"/>
        <v>75.67511383651353</v>
      </c>
    </row>
    <row r="51" spans="1:7" ht="16.5" customHeight="1">
      <c r="A51" s="135"/>
      <c r="B51" s="133" t="s">
        <v>103</v>
      </c>
      <c r="C51" s="611">
        <v>21200</v>
      </c>
      <c r="D51" s="278">
        <v>23970</v>
      </c>
      <c r="E51" s="278">
        <v>23970</v>
      </c>
      <c r="F51" s="202"/>
      <c r="G51" s="279">
        <f t="shared" si="0"/>
        <v>113.06603773584906</v>
      </c>
    </row>
    <row r="52" spans="1:7" ht="78.75">
      <c r="A52" s="181"/>
      <c r="B52" s="68" t="s">
        <v>120</v>
      </c>
      <c r="C52" s="60">
        <v>1300</v>
      </c>
      <c r="D52" s="60">
        <v>1672.26</v>
      </c>
      <c r="E52" s="60">
        <v>1672.26</v>
      </c>
      <c r="F52" s="201"/>
      <c r="G52" s="192">
        <f t="shared" si="0"/>
        <v>128.63538461538462</v>
      </c>
    </row>
    <row r="53" spans="1:7" ht="16.5" customHeight="1">
      <c r="A53" s="178"/>
      <c r="B53" s="68" t="s">
        <v>59</v>
      </c>
      <c r="C53" s="60">
        <v>145000</v>
      </c>
      <c r="D53" s="60">
        <v>36568</v>
      </c>
      <c r="E53" s="60">
        <v>36568</v>
      </c>
      <c r="F53" s="164"/>
      <c r="G53" s="192">
        <f t="shared" si="0"/>
        <v>25.219310344827583</v>
      </c>
    </row>
    <row r="54" spans="1:7" ht="16.5" customHeight="1">
      <c r="A54" s="178"/>
      <c r="B54" s="68" t="s">
        <v>58</v>
      </c>
      <c r="C54" s="60">
        <v>29927.18</v>
      </c>
      <c r="D54" s="60">
        <v>29927.55</v>
      </c>
      <c r="E54" s="60">
        <v>29927.55</v>
      </c>
      <c r="F54" s="201"/>
      <c r="G54" s="191">
        <f t="shared" si="0"/>
        <v>100.00123633432885</v>
      </c>
    </row>
    <row r="55" spans="1:7" ht="15.75">
      <c r="A55" s="178"/>
      <c r="B55" s="59" t="s">
        <v>60</v>
      </c>
      <c r="C55" s="60">
        <v>8000</v>
      </c>
      <c r="D55" s="60">
        <v>2723.03</v>
      </c>
      <c r="E55" s="60">
        <v>2723.03</v>
      </c>
      <c r="F55" s="201"/>
      <c r="G55" s="191">
        <f aca="true" t="shared" si="1" ref="G55:G84">(D55/C55)*100</f>
        <v>34.037875</v>
      </c>
    </row>
    <row r="56" spans="1:7" ht="60.75" customHeight="1">
      <c r="A56" s="178"/>
      <c r="B56" s="68" t="s">
        <v>237</v>
      </c>
      <c r="C56" s="65">
        <v>70064</v>
      </c>
      <c r="D56" s="65">
        <v>70064</v>
      </c>
      <c r="E56" s="65">
        <v>70064</v>
      </c>
      <c r="F56" s="165"/>
      <c r="G56" s="191">
        <f t="shared" si="1"/>
        <v>100</v>
      </c>
    </row>
    <row r="57" spans="1:7" ht="64.5" customHeight="1">
      <c r="A57" s="178"/>
      <c r="B57" s="68" t="s">
        <v>237</v>
      </c>
      <c r="C57" s="60">
        <v>179048.83</v>
      </c>
      <c r="D57" s="60">
        <v>179048.83</v>
      </c>
      <c r="E57" s="60">
        <v>0</v>
      </c>
      <c r="F57" s="552">
        <v>179048.83</v>
      </c>
      <c r="G57" s="191">
        <f t="shared" si="1"/>
        <v>100</v>
      </c>
    </row>
    <row r="58" spans="1:7" ht="16.5" customHeight="1">
      <c r="A58" s="390">
        <v>852</v>
      </c>
      <c r="B58" s="275" t="s">
        <v>73</v>
      </c>
      <c r="C58" s="269">
        <v>424571.5</v>
      </c>
      <c r="D58" s="269">
        <v>304146.13</v>
      </c>
      <c r="E58" s="269">
        <v>304146.13</v>
      </c>
      <c r="F58" s="221"/>
      <c r="G58" s="400">
        <f t="shared" si="1"/>
        <v>71.63602125908122</v>
      </c>
    </row>
    <row r="59" spans="1:7" ht="16.5" customHeight="1">
      <c r="A59" s="135"/>
      <c r="B59" s="71" t="s">
        <v>210</v>
      </c>
      <c r="C59" s="60">
        <v>0</v>
      </c>
      <c r="D59" s="137">
        <v>68.8</v>
      </c>
      <c r="E59" s="137">
        <v>68.8</v>
      </c>
      <c r="F59" s="225"/>
      <c r="G59" s="190" t="s">
        <v>236</v>
      </c>
    </row>
    <row r="60" spans="1:7" ht="16.5" customHeight="1">
      <c r="A60" s="135"/>
      <c r="B60" s="57" t="s">
        <v>59</v>
      </c>
      <c r="C60" s="65">
        <v>14535</v>
      </c>
      <c r="D60" s="139">
        <v>5881.95</v>
      </c>
      <c r="E60" s="139">
        <v>5881.95</v>
      </c>
      <c r="F60" s="202"/>
      <c r="G60" s="190">
        <f t="shared" si="1"/>
        <v>40.46749226006192</v>
      </c>
    </row>
    <row r="61" spans="1:7" ht="16.5" customHeight="1">
      <c r="A61" s="135"/>
      <c r="B61" s="59" t="s">
        <v>60</v>
      </c>
      <c r="C61" s="60">
        <v>5330</v>
      </c>
      <c r="D61" s="137">
        <v>2204.42</v>
      </c>
      <c r="E61" s="137">
        <v>2204.42</v>
      </c>
      <c r="F61" s="221"/>
      <c r="G61" s="192">
        <f t="shared" si="1"/>
        <v>41.35872420262665</v>
      </c>
    </row>
    <row r="62" spans="1:7" ht="65.25" customHeight="1">
      <c r="A62" s="135"/>
      <c r="B62" s="133" t="s">
        <v>215</v>
      </c>
      <c r="C62" s="58">
        <v>9856</v>
      </c>
      <c r="D62" s="142"/>
      <c r="E62" s="142"/>
      <c r="F62" s="554"/>
      <c r="G62" s="190">
        <v>0</v>
      </c>
    </row>
    <row r="63" spans="1:7" ht="33" customHeight="1">
      <c r="A63" s="180"/>
      <c r="B63" s="68" t="s">
        <v>121</v>
      </c>
      <c r="C63" s="58">
        <v>377000</v>
      </c>
      <c r="D63" s="58">
        <v>276490</v>
      </c>
      <c r="E63" s="58">
        <v>276490</v>
      </c>
      <c r="F63" s="164"/>
      <c r="G63" s="190">
        <f t="shared" si="1"/>
        <v>73.3395225464191</v>
      </c>
    </row>
    <row r="64" spans="1:7" ht="45" customHeight="1">
      <c r="A64" s="180"/>
      <c r="B64" s="175" t="s">
        <v>113</v>
      </c>
      <c r="C64" s="61">
        <v>17850.5</v>
      </c>
      <c r="D64" s="280">
        <v>19500.96</v>
      </c>
      <c r="E64" s="280">
        <v>19500.96</v>
      </c>
      <c r="F64" s="281"/>
      <c r="G64" s="191">
        <f t="shared" si="1"/>
        <v>109.2460155177726</v>
      </c>
    </row>
    <row r="65" spans="1:7" ht="16.5" customHeight="1">
      <c r="A65" s="388">
        <v>853</v>
      </c>
      <c r="B65" s="274" t="s">
        <v>195</v>
      </c>
      <c r="C65" s="270">
        <v>89136.63</v>
      </c>
      <c r="D65" s="270">
        <v>89136.63</v>
      </c>
      <c r="E65" s="270">
        <v>89136.63</v>
      </c>
      <c r="F65" s="271"/>
      <c r="G65" s="389">
        <f t="shared" si="1"/>
        <v>100</v>
      </c>
    </row>
    <row r="66" spans="1:7" ht="65.25" customHeight="1">
      <c r="A66" s="181"/>
      <c r="B66" s="133" t="s">
        <v>215</v>
      </c>
      <c r="C66" s="65">
        <v>89136.63</v>
      </c>
      <c r="D66" s="65">
        <v>89136.63</v>
      </c>
      <c r="E66" s="65">
        <v>89136.63</v>
      </c>
      <c r="F66" s="165"/>
      <c r="G66" s="195">
        <f t="shared" si="1"/>
        <v>100</v>
      </c>
    </row>
    <row r="67" spans="1:7" ht="16.5" customHeight="1">
      <c r="A67" s="388">
        <v>854</v>
      </c>
      <c r="B67" s="282" t="s">
        <v>122</v>
      </c>
      <c r="C67" s="270">
        <v>42441</v>
      </c>
      <c r="D67" s="270">
        <v>42441</v>
      </c>
      <c r="E67" s="270">
        <v>42441</v>
      </c>
      <c r="F67" s="271"/>
      <c r="G67" s="389">
        <f t="shared" si="1"/>
        <v>100</v>
      </c>
    </row>
    <row r="68" spans="1:7" ht="31.5" customHeight="1">
      <c r="A68" s="178"/>
      <c r="B68" s="133" t="s">
        <v>121</v>
      </c>
      <c r="C68" s="134">
        <v>42441</v>
      </c>
      <c r="D68" s="134">
        <v>42441</v>
      </c>
      <c r="E68" s="134">
        <v>42441</v>
      </c>
      <c r="F68" s="165"/>
      <c r="G68" s="195">
        <f t="shared" si="1"/>
        <v>100</v>
      </c>
    </row>
    <row r="69" spans="1:7" ht="18" customHeight="1">
      <c r="A69" s="388">
        <v>900</v>
      </c>
      <c r="B69" s="282" t="s">
        <v>154</v>
      </c>
      <c r="C69" s="270">
        <v>97560</v>
      </c>
      <c r="D69" s="270">
        <v>68855.48</v>
      </c>
      <c r="E69" s="270">
        <v>68855.48</v>
      </c>
      <c r="F69" s="271"/>
      <c r="G69" s="389">
        <f t="shared" si="1"/>
        <v>70.57757277572775</v>
      </c>
    </row>
    <row r="70" spans="1:7" ht="18" customHeight="1">
      <c r="A70" s="63"/>
      <c r="B70" s="482" t="s">
        <v>59</v>
      </c>
      <c r="C70" s="137">
        <v>88560</v>
      </c>
      <c r="D70" s="137">
        <v>58990.33</v>
      </c>
      <c r="E70" s="137">
        <v>58990.33</v>
      </c>
      <c r="F70" s="225"/>
      <c r="G70" s="192">
        <f t="shared" si="1"/>
        <v>66.61058039747064</v>
      </c>
    </row>
    <row r="71" spans="1:7" ht="17.25" customHeight="1">
      <c r="A71" s="178"/>
      <c r="B71" s="68" t="s">
        <v>210</v>
      </c>
      <c r="C71" s="60">
        <v>9000</v>
      </c>
      <c r="D71" s="60">
        <v>9865.15</v>
      </c>
      <c r="E71" s="60">
        <v>9865.15</v>
      </c>
      <c r="F71" s="201"/>
      <c r="G71" s="192">
        <f t="shared" si="1"/>
        <v>109.61277777777778</v>
      </c>
    </row>
    <row r="72" spans="1:7" ht="18" customHeight="1">
      <c r="A72" s="388">
        <v>926</v>
      </c>
      <c r="B72" s="275" t="s">
        <v>207</v>
      </c>
      <c r="C72" s="269">
        <v>244638</v>
      </c>
      <c r="D72" s="269">
        <v>800</v>
      </c>
      <c r="E72" s="269">
        <v>800</v>
      </c>
      <c r="F72" s="221"/>
      <c r="G72" s="389">
        <f t="shared" si="1"/>
        <v>0.32701379180666945</v>
      </c>
    </row>
    <row r="73" spans="1:7" ht="66" customHeight="1">
      <c r="A73" s="63"/>
      <c r="B73" s="133" t="s">
        <v>215</v>
      </c>
      <c r="C73" s="137">
        <v>241538</v>
      </c>
      <c r="D73" s="280"/>
      <c r="E73" s="137"/>
      <c r="F73" s="225"/>
      <c r="G73" s="225">
        <v>0</v>
      </c>
    </row>
    <row r="74" spans="1:7" ht="16.5" thickBot="1">
      <c r="A74" s="179"/>
      <c r="B74" s="64" t="s">
        <v>58</v>
      </c>
      <c r="C74" s="65">
        <v>3100</v>
      </c>
      <c r="D74" s="61">
        <v>800</v>
      </c>
      <c r="E74" s="148">
        <v>800</v>
      </c>
      <c r="F74" s="165"/>
      <c r="G74" s="195">
        <f t="shared" si="1"/>
        <v>25.806451612903224</v>
      </c>
    </row>
    <row r="75" spans="1:7" ht="18.75" customHeight="1" thickBot="1">
      <c r="A75" s="547"/>
      <c r="B75" s="548" t="s">
        <v>78</v>
      </c>
      <c r="C75" s="549"/>
      <c r="D75" s="550"/>
      <c r="E75" s="149"/>
      <c r="F75" s="167"/>
      <c r="G75" s="174"/>
    </row>
    <row r="76" spans="1:7" ht="15.75">
      <c r="A76" s="398" t="s">
        <v>48</v>
      </c>
      <c r="B76" s="284" t="s">
        <v>56</v>
      </c>
      <c r="C76" s="261">
        <v>155586.47</v>
      </c>
      <c r="D76" s="261">
        <v>155586.47</v>
      </c>
      <c r="E76" s="261">
        <v>155586.47</v>
      </c>
      <c r="F76" s="176"/>
      <c r="G76" s="399">
        <f t="shared" si="1"/>
        <v>100</v>
      </c>
    </row>
    <row r="77" spans="1:7" ht="63" customHeight="1">
      <c r="A77" s="144"/>
      <c r="B77" s="82" t="s">
        <v>79</v>
      </c>
      <c r="C77" s="65">
        <v>155586.47</v>
      </c>
      <c r="D77" s="65">
        <v>155586.47</v>
      </c>
      <c r="E77" s="65">
        <v>155586.47</v>
      </c>
      <c r="F77" s="165"/>
      <c r="G77" s="195">
        <f t="shared" si="1"/>
        <v>100</v>
      </c>
    </row>
    <row r="78" spans="1:7" ht="19.5" customHeight="1">
      <c r="A78" s="388">
        <v>750</v>
      </c>
      <c r="B78" s="274" t="s">
        <v>80</v>
      </c>
      <c r="C78" s="270">
        <v>61071</v>
      </c>
      <c r="D78" s="270">
        <v>32886</v>
      </c>
      <c r="E78" s="270">
        <v>32886</v>
      </c>
      <c r="F78" s="221"/>
      <c r="G78" s="389">
        <f t="shared" si="1"/>
        <v>53.84879893893992</v>
      </c>
    </row>
    <row r="79" spans="1:7" ht="63.75" customHeight="1">
      <c r="A79" s="178"/>
      <c r="B79" s="82" t="s">
        <v>79</v>
      </c>
      <c r="C79" s="140">
        <v>61071</v>
      </c>
      <c r="D79" s="140">
        <v>32886</v>
      </c>
      <c r="E79" s="140">
        <v>32886</v>
      </c>
      <c r="F79" s="165"/>
      <c r="G79" s="192">
        <f t="shared" si="1"/>
        <v>53.84879893893992</v>
      </c>
    </row>
    <row r="80" spans="1:7" ht="31.5">
      <c r="A80" s="390">
        <v>751</v>
      </c>
      <c r="B80" s="277" t="s">
        <v>82</v>
      </c>
      <c r="C80" s="269">
        <v>1640</v>
      </c>
      <c r="D80" s="269">
        <v>824</v>
      </c>
      <c r="E80" s="269">
        <v>824</v>
      </c>
      <c r="F80" s="221"/>
      <c r="G80" s="455">
        <f t="shared" si="1"/>
        <v>50.24390243902439</v>
      </c>
    </row>
    <row r="81" spans="1:7" ht="63.75" customHeight="1">
      <c r="A81" s="178"/>
      <c r="B81" s="82" t="s">
        <v>79</v>
      </c>
      <c r="C81" s="134">
        <v>1640</v>
      </c>
      <c r="D81" s="134">
        <v>824</v>
      </c>
      <c r="E81" s="134">
        <v>824</v>
      </c>
      <c r="F81" s="165"/>
      <c r="G81" s="195">
        <f t="shared" si="1"/>
        <v>50.24390243902439</v>
      </c>
    </row>
    <row r="82" spans="1:7" ht="16.5" customHeight="1">
      <c r="A82" s="388">
        <v>852</v>
      </c>
      <c r="B82" s="274" t="s">
        <v>73</v>
      </c>
      <c r="C82" s="270">
        <v>2423524</v>
      </c>
      <c r="D82" s="270">
        <v>1222251</v>
      </c>
      <c r="E82" s="270">
        <v>1222251</v>
      </c>
      <c r="F82" s="271"/>
      <c r="G82" s="389">
        <f t="shared" si="1"/>
        <v>50.43279951013483</v>
      </c>
    </row>
    <row r="83" spans="1:7" ht="48" thickBot="1">
      <c r="A83" s="179"/>
      <c r="B83" s="482" t="s">
        <v>79</v>
      </c>
      <c r="C83" s="194">
        <v>2423524</v>
      </c>
      <c r="D83" s="194">
        <v>1222251</v>
      </c>
      <c r="E83" s="194">
        <v>1222251</v>
      </c>
      <c r="F83" s="391"/>
      <c r="G83" s="190">
        <f t="shared" si="1"/>
        <v>50.43279951013483</v>
      </c>
    </row>
    <row r="84" spans="1:7" ht="21" customHeight="1" thickBot="1">
      <c r="A84" s="177"/>
      <c r="B84" s="55" t="s">
        <v>84</v>
      </c>
      <c r="C84" s="462">
        <v>35524041.65</v>
      </c>
      <c r="D84" s="462">
        <v>15821477</v>
      </c>
      <c r="E84" s="462">
        <v>12604200.71</v>
      </c>
      <c r="F84" s="614">
        <v>3217276.29</v>
      </c>
      <c r="G84" s="173">
        <f t="shared" si="1"/>
        <v>44.53737881483427</v>
      </c>
    </row>
    <row r="90" spans="5:6" ht="12.75" customHeight="1">
      <c r="E90" s="743" t="s">
        <v>279</v>
      </c>
      <c r="F90" s="743"/>
    </row>
    <row r="91" spans="5:6" ht="12.75">
      <c r="E91" s="743"/>
      <c r="F91" s="743"/>
    </row>
    <row r="92" spans="5:6" ht="12.75">
      <c r="E92" s="743"/>
      <c r="F92" s="743"/>
    </row>
  </sheetData>
  <sheetProtection/>
  <mergeCells count="8">
    <mergeCell ref="E90:F92"/>
    <mergeCell ref="A19:A24"/>
    <mergeCell ref="A16:A17"/>
    <mergeCell ref="A5:G5"/>
    <mergeCell ref="A6:G6"/>
    <mergeCell ref="C8:C10"/>
    <mergeCell ref="A8:A10"/>
    <mergeCell ref="B8:B10"/>
  </mergeCells>
  <printOptions horizontalCentered="1"/>
  <pageMargins left="0.3937007874015748" right="0" top="0.8661417322834646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zoomScalePageLayoutView="0" workbookViewId="0" topLeftCell="A13">
      <selection activeCell="E20" sqref="E20:G21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8.28125" style="0" customWidth="1"/>
    <col min="4" max="4" width="36.00390625" style="0" customWidth="1"/>
    <col min="5" max="5" width="11.00390625" style="0" customWidth="1"/>
    <col min="6" max="6" width="9.7109375" style="0" customWidth="1"/>
    <col min="7" max="7" width="7.421875" style="0" customWidth="1"/>
  </cols>
  <sheetData>
    <row r="1" spans="4:8" ht="12.75">
      <c r="D1" s="569" t="s">
        <v>203</v>
      </c>
      <c r="E1" s="697" t="s">
        <v>224</v>
      </c>
      <c r="F1" s="697"/>
      <c r="G1" s="697"/>
      <c r="H1" s="697"/>
    </row>
    <row r="2" spans="4:7" ht="12.75">
      <c r="D2" s="569" t="s">
        <v>172</v>
      </c>
      <c r="E2" s="569"/>
      <c r="F2" s="569"/>
      <c r="G2" s="569"/>
    </row>
    <row r="3" spans="1:7" ht="75" customHeight="1">
      <c r="A3" s="732" t="s">
        <v>234</v>
      </c>
      <c r="B3" s="732"/>
      <c r="C3" s="732"/>
      <c r="D3" s="732"/>
      <c r="E3" s="732"/>
      <c r="F3" s="239"/>
      <c r="G3" s="239"/>
    </row>
    <row r="4" ht="37.5" customHeight="1" thickBot="1"/>
    <row r="5" spans="1:7" ht="12.75">
      <c r="A5" s="753" t="s">
        <v>35</v>
      </c>
      <c r="B5" s="755" t="s">
        <v>36</v>
      </c>
      <c r="C5" s="755" t="s">
        <v>42</v>
      </c>
      <c r="D5" s="757" t="s">
        <v>46</v>
      </c>
      <c r="E5" s="750" t="s">
        <v>166</v>
      </c>
      <c r="F5" s="526"/>
      <c r="G5" s="527"/>
    </row>
    <row r="6" spans="1:7" ht="24">
      <c r="A6" s="754"/>
      <c r="B6" s="756"/>
      <c r="C6" s="756"/>
      <c r="D6" s="758"/>
      <c r="E6" s="751"/>
      <c r="F6" s="247" t="s">
        <v>1</v>
      </c>
      <c r="G6" s="528" t="s">
        <v>2</v>
      </c>
    </row>
    <row r="7" spans="1:7" ht="12.75">
      <c r="A7" s="754"/>
      <c r="B7" s="756"/>
      <c r="C7" s="756"/>
      <c r="D7" s="758"/>
      <c r="E7" s="752"/>
      <c r="F7" s="246"/>
      <c r="G7" s="529"/>
    </row>
    <row r="8" spans="1:7" ht="12.75">
      <c r="A8" s="530">
        <v>1</v>
      </c>
      <c r="B8" s="203">
        <v>2</v>
      </c>
      <c r="C8" s="203">
        <v>3</v>
      </c>
      <c r="D8" s="203">
        <v>4</v>
      </c>
      <c r="E8" s="203">
        <v>5</v>
      </c>
      <c r="F8" s="203">
        <v>6</v>
      </c>
      <c r="G8" s="531">
        <v>7</v>
      </c>
    </row>
    <row r="9" spans="1:7" ht="30.75" customHeight="1">
      <c r="A9" s="759" t="s">
        <v>167</v>
      </c>
      <c r="B9" s="760"/>
      <c r="C9" s="761"/>
      <c r="D9" s="204" t="s">
        <v>168</v>
      </c>
      <c r="E9" s="205"/>
      <c r="F9" s="205"/>
      <c r="G9" s="532"/>
    </row>
    <row r="10" spans="1:7" ht="15.75" customHeight="1">
      <c r="A10" s="533">
        <v>1</v>
      </c>
      <c r="B10" s="206">
        <v>150</v>
      </c>
      <c r="C10" s="206">
        <v>15011</v>
      </c>
      <c r="D10" s="205" t="s">
        <v>169</v>
      </c>
      <c r="E10" s="488">
        <v>1647.51</v>
      </c>
      <c r="F10" s="488">
        <v>1647.51</v>
      </c>
      <c r="G10" s="532">
        <v>100</v>
      </c>
    </row>
    <row r="11" spans="1:7" ht="15.75" customHeight="1">
      <c r="A11" s="533">
        <v>3</v>
      </c>
      <c r="B11" s="206">
        <v>750</v>
      </c>
      <c r="C11" s="206">
        <v>75095</v>
      </c>
      <c r="D11" s="205" t="s">
        <v>169</v>
      </c>
      <c r="E11" s="488">
        <v>4137.66</v>
      </c>
      <c r="F11" s="488">
        <v>4137.66</v>
      </c>
      <c r="G11" s="532">
        <v>100</v>
      </c>
    </row>
    <row r="12" spans="1:7" ht="27" customHeight="1" thickBot="1">
      <c r="A12" s="536"/>
      <c r="B12" s="537"/>
      <c r="C12" s="537"/>
      <c r="D12" s="538" t="s">
        <v>96</v>
      </c>
      <c r="E12" s="539">
        <f>SUM(E10:E11)</f>
        <v>5785.17</v>
      </c>
      <c r="F12" s="539">
        <f>SUM(F10:F11)</f>
        <v>5785.17</v>
      </c>
      <c r="G12" s="543">
        <v>100</v>
      </c>
    </row>
    <row r="13" spans="1:7" ht="44.25" customHeight="1">
      <c r="A13" s="744" t="s">
        <v>170</v>
      </c>
      <c r="B13" s="745"/>
      <c r="C13" s="746"/>
      <c r="D13" s="540" t="s">
        <v>171</v>
      </c>
      <c r="E13" s="541"/>
      <c r="F13" s="541"/>
      <c r="G13" s="542"/>
    </row>
    <row r="14" spans="1:7" ht="57" customHeight="1">
      <c r="A14" s="533">
        <v>1</v>
      </c>
      <c r="B14" s="207">
        <v>926</v>
      </c>
      <c r="C14" s="207">
        <v>92605</v>
      </c>
      <c r="D14" s="208" t="s">
        <v>213</v>
      </c>
      <c r="E14" s="567">
        <v>50000</v>
      </c>
      <c r="F14" s="544">
        <v>23000</v>
      </c>
      <c r="G14" s="534">
        <v>46</v>
      </c>
    </row>
    <row r="15" spans="1:7" ht="23.25" customHeight="1" thickBot="1">
      <c r="A15" s="747" t="s">
        <v>96</v>
      </c>
      <c r="B15" s="748"/>
      <c r="C15" s="748"/>
      <c r="D15" s="749"/>
      <c r="E15" s="545">
        <v>50000</v>
      </c>
      <c r="F15" s="545">
        <v>23000</v>
      </c>
      <c r="G15" s="535">
        <v>46</v>
      </c>
    </row>
    <row r="20" spans="5:7" ht="12.75">
      <c r="E20" s="743" t="s">
        <v>272</v>
      </c>
      <c r="F20" s="743"/>
      <c r="G20" s="743"/>
    </row>
    <row r="21" spans="5:7" ht="12.75">
      <c r="E21" s="743"/>
      <c r="F21" s="743"/>
      <c r="G21" s="743"/>
    </row>
  </sheetData>
  <sheetProtection/>
  <mergeCells count="11">
    <mergeCell ref="A9:C9"/>
    <mergeCell ref="E20:G21"/>
    <mergeCell ref="E1:H1"/>
    <mergeCell ref="A13:C13"/>
    <mergeCell ref="A15:D15"/>
    <mergeCell ref="E5:E7"/>
    <mergeCell ref="A3:E3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L118:O120"/>
  <sheetViews>
    <sheetView zoomScalePageLayoutView="0" workbookViewId="0" topLeftCell="A97">
      <selection activeCell="L118" sqref="L118:O120"/>
    </sheetView>
  </sheetViews>
  <sheetFormatPr defaultColWidth="9.140625" defaultRowHeight="12.75"/>
  <sheetData>
    <row r="118" spans="12:15" ht="12.75">
      <c r="L118" s="743" t="s">
        <v>271</v>
      </c>
      <c r="M118" s="743"/>
      <c r="N118" s="743"/>
      <c r="O118" s="743"/>
    </row>
    <row r="119" spans="12:15" ht="12.75">
      <c r="L119" s="743"/>
      <c r="M119" s="743"/>
      <c r="N119" s="743"/>
      <c r="O119" s="743"/>
    </row>
    <row r="120" spans="12:15" ht="12.75">
      <c r="L120" s="743"/>
      <c r="M120" s="743"/>
      <c r="N120" s="743"/>
      <c r="O120" s="743"/>
    </row>
  </sheetData>
  <sheetProtection/>
  <mergeCells count="1">
    <mergeCell ref="L118:O12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24"/>
  <sheetViews>
    <sheetView zoomScalePageLayoutView="0" workbookViewId="0" topLeftCell="A103">
      <selection activeCell="F113" sqref="F113:G114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48.28125" style="0" customWidth="1"/>
    <col min="4" max="4" width="14.28125" style="0" customWidth="1"/>
    <col min="5" max="5" width="14.8515625" style="0" customWidth="1"/>
    <col min="6" max="6" width="15.140625" style="0" customWidth="1"/>
    <col min="7" max="7" width="13.8515625" style="0" customWidth="1"/>
  </cols>
  <sheetData>
    <row r="1" spans="1:7" ht="15.75">
      <c r="A1" s="74"/>
      <c r="B1" s="75"/>
      <c r="C1" s="75"/>
      <c r="D1" s="76"/>
      <c r="E1" s="76"/>
      <c r="F1" s="570"/>
      <c r="G1" s="598" t="s">
        <v>164</v>
      </c>
    </row>
    <row r="2" spans="1:7" ht="15.75">
      <c r="A2" s="74"/>
      <c r="B2" s="75"/>
      <c r="C2" s="75"/>
      <c r="D2" s="77"/>
      <c r="E2" s="77"/>
      <c r="F2" s="77"/>
      <c r="G2" s="78"/>
    </row>
    <row r="3" spans="1:8" ht="20.25">
      <c r="A3" s="668" t="s">
        <v>85</v>
      </c>
      <c r="B3" s="669"/>
      <c r="C3" s="669"/>
      <c r="D3" s="669"/>
      <c r="E3" s="669"/>
      <c r="F3" s="669"/>
      <c r="G3" s="669"/>
      <c r="H3" s="669"/>
    </row>
    <row r="4" spans="1:8" ht="20.25">
      <c r="A4" s="668" t="s">
        <v>226</v>
      </c>
      <c r="B4" s="658"/>
      <c r="C4" s="658"/>
      <c r="D4" s="658"/>
      <c r="E4" s="658"/>
      <c r="F4" s="658"/>
      <c r="G4" s="658"/>
      <c r="H4" s="658"/>
    </row>
    <row r="5" spans="1:7" ht="21" thickBot="1">
      <c r="A5" s="74"/>
      <c r="B5" s="47"/>
      <c r="C5" s="79"/>
      <c r="D5" s="151"/>
      <c r="E5" s="80"/>
      <c r="F5" s="47"/>
      <c r="G5" s="81"/>
    </row>
    <row r="6" spans="1:8" ht="12.75">
      <c r="A6" s="676" t="s">
        <v>36</v>
      </c>
      <c r="B6" s="670" t="s">
        <v>42</v>
      </c>
      <c r="C6" s="670" t="s">
        <v>104</v>
      </c>
      <c r="D6" s="670" t="s">
        <v>90</v>
      </c>
      <c r="E6" s="670" t="s">
        <v>124</v>
      </c>
      <c r="F6" s="672" t="s">
        <v>106</v>
      </c>
      <c r="G6" s="673"/>
      <c r="H6" s="674" t="s">
        <v>125</v>
      </c>
    </row>
    <row r="7" spans="1:8" ht="25.5">
      <c r="A7" s="677"/>
      <c r="B7" s="671"/>
      <c r="C7" s="671"/>
      <c r="D7" s="671"/>
      <c r="E7" s="671"/>
      <c r="F7" s="150" t="s">
        <v>105</v>
      </c>
      <c r="G7" s="150" t="s">
        <v>107</v>
      </c>
      <c r="H7" s="675"/>
    </row>
    <row r="8" spans="1:8" ht="12.75">
      <c r="A8" s="196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97">
        <v>8</v>
      </c>
    </row>
    <row r="9" spans="1:8" ht="15.75">
      <c r="A9" s="388" t="s">
        <v>48</v>
      </c>
      <c r="B9" s="274"/>
      <c r="C9" s="274" t="s">
        <v>56</v>
      </c>
      <c r="D9" s="269">
        <v>16491811.25</v>
      </c>
      <c r="E9" s="583">
        <v>536491.61</v>
      </c>
      <c r="F9" s="269">
        <v>8832</v>
      </c>
      <c r="G9" s="581">
        <v>527659.61</v>
      </c>
      <c r="H9" s="452">
        <f aca="true" t="shared" si="0" ref="H9:H28">(E9/D9)*100</f>
        <v>3.253078766590904</v>
      </c>
    </row>
    <row r="10" spans="1:8" ht="15.75">
      <c r="A10" s="145"/>
      <c r="B10" s="223" t="s">
        <v>57</v>
      </c>
      <c r="C10" s="146" t="s">
        <v>126</v>
      </c>
      <c r="D10" s="140">
        <v>16477811.25</v>
      </c>
      <c r="E10" s="158">
        <v>527659.61</v>
      </c>
      <c r="F10" s="158"/>
      <c r="G10" s="582">
        <v>527659.61</v>
      </c>
      <c r="H10" s="191">
        <f t="shared" si="0"/>
        <v>3.2022433197855693</v>
      </c>
    </row>
    <row r="11" spans="1:8" ht="15.75">
      <c r="A11" s="145"/>
      <c r="B11" s="240" t="s">
        <v>127</v>
      </c>
      <c r="C11" s="70" t="s">
        <v>201</v>
      </c>
      <c r="D11" s="61">
        <v>14000</v>
      </c>
      <c r="E11" s="147">
        <v>8832</v>
      </c>
      <c r="F11" s="147">
        <v>8832</v>
      </c>
      <c r="G11" s="227"/>
      <c r="H11" s="191">
        <f t="shared" si="0"/>
        <v>63.08571428571429</v>
      </c>
    </row>
    <row r="12" spans="1:8" ht="16.5" customHeight="1">
      <c r="A12" s="388">
        <v>150</v>
      </c>
      <c r="B12" s="274"/>
      <c r="C12" s="276" t="s">
        <v>181</v>
      </c>
      <c r="D12" s="270">
        <v>1647.51</v>
      </c>
      <c r="E12" s="270">
        <v>1647.51</v>
      </c>
      <c r="F12" s="270"/>
      <c r="G12" s="270">
        <v>1647.51</v>
      </c>
      <c r="H12" s="400">
        <f t="shared" si="0"/>
        <v>100</v>
      </c>
    </row>
    <row r="13" spans="1:8" ht="15.75" customHeight="1">
      <c r="A13" s="401"/>
      <c r="B13" s="240">
        <v>15011</v>
      </c>
      <c r="C13" s="175" t="s">
        <v>182</v>
      </c>
      <c r="D13" s="61">
        <v>1647.51</v>
      </c>
      <c r="E13" s="61">
        <v>1647.51</v>
      </c>
      <c r="F13" s="61"/>
      <c r="G13" s="61">
        <v>1647.51</v>
      </c>
      <c r="H13" s="191">
        <f t="shared" si="0"/>
        <v>100</v>
      </c>
    </row>
    <row r="14" spans="1:8" ht="29.25">
      <c r="A14" s="390">
        <v>400</v>
      </c>
      <c r="B14" s="275"/>
      <c r="C14" s="286" t="s">
        <v>108</v>
      </c>
      <c r="D14" s="269">
        <v>274400</v>
      </c>
      <c r="E14" s="285">
        <v>134801.93</v>
      </c>
      <c r="F14" s="285">
        <v>134801.93</v>
      </c>
      <c r="G14" s="270"/>
      <c r="H14" s="400">
        <f t="shared" si="0"/>
        <v>49.126067784256556</v>
      </c>
    </row>
    <row r="15" spans="1:8" ht="15.75">
      <c r="A15" s="402"/>
      <c r="B15" s="224">
        <v>40002</v>
      </c>
      <c r="C15" s="68" t="s">
        <v>183</v>
      </c>
      <c r="D15" s="60">
        <v>274400</v>
      </c>
      <c r="E15" s="237">
        <v>134801.93</v>
      </c>
      <c r="F15" s="237">
        <v>134801.93</v>
      </c>
      <c r="G15" s="60"/>
      <c r="H15" s="192">
        <f t="shared" si="0"/>
        <v>49.126067784256556</v>
      </c>
    </row>
    <row r="16" spans="1:8" ht="15.75">
      <c r="A16" s="388">
        <v>500</v>
      </c>
      <c r="B16" s="274"/>
      <c r="C16" s="274" t="s">
        <v>128</v>
      </c>
      <c r="D16" s="270">
        <v>3000</v>
      </c>
      <c r="E16" s="287">
        <v>583.2</v>
      </c>
      <c r="F16" s="287">
        <v>583.2</v>
      </c>
      <c r="G16" s="171"/>
      <c r="H16" s="192">
        <f t="shared" si="0"/>
        <v>19.44</v>
      </c>
    </row>
    <row r="17" spans="1:8" ht="15.75">
      <c r="A17" s="402"/>
      <c r="B17" s="224">
        <v>50095</v>
      </c>
      <c r="C17" s="59" t="s">
        <v>3</v>
      </c>
      <c r="D17" s="60">
        <v>3000</v>
      </c>
      <c r="E17" s="170">
        <v>583.2</v>
      </c>
      <c r="F17" s="170">
        <v>583.2</v>
      </c>
      <c r="G17" s="171"/>
      <c r="H17" s="192">
        <f t="shared" si="0"/>
        <v>19.44</v>
      </c>
    </row>
    <row r="18" spans="1:8" ht="15.75">
      <c r="A18" s="388">
        <v>600</v>
      </c>
      <c r="B18" s="274"/>
      <c r="C18" s="274" t="s">
        <v>129</v>
      </c>
      <c r="D18" s="270">
        <v>1581277.81</v>
      </c>
      <c r="E18" s="285">
        <v>329143.25</v>
      </c>
      <c r="F18" s="285">
        <v>325330.25</v>
      </c>
      <c r="G18" s="288">
        <v>3813</v>
      </c>
      <c r="H18" s="389">
        <f t="shared" si="0"/>
        <v>20.81501731817763</v>
      </c>
    </row>
    <row r="19" spans="1:8" ht="15.75">
      <c r="A19" s="63"/>
      <c r="B19" s="444">
        <v>60012</v>
      </c>
      <c r="C19" s="71" t="s">
        <v>205</v>
      </c>
      <c r="D19" s="142">
        <v>2000</v>
      </c>
      <c r="E19" s="160">
        <v>1277.2</v>
      </c>
      <c r="F19" s="160">
        <v>1277.2</v>
      </c>
      <c r="G19" s="229"/>
      <c r="H19" s="190">
        <f t="shared" si="0"/>
        <v>63.86000000000001</v>
      </c>
    </row>
    <row r="20" spans="1:8" ht="15.75">
      <c r="A20" s="63"/>
      <c r="B20" s="234">
        <v>60014</v>
      </c>
      <c r="C20" s="71" t="s">
        <v>130</v>
      </c>
      <c r="D20" s="142">
        <v>12000</v>
      </c>
      <c r="E20" s="157">
        <v>10101.46</v>
      </c>
      <c r="F20" s="157">
        <v>10101.46</v>
      </c>
      <c r="G20" s="229"/>
      <c r="H20" s="190">
        <f t="shared" si="0"/>
        <v>84.17883333333333</v>
      </c>
    </row>
    <row r="21" spans="1:8" ht="15.75">
      <c r="A21" s="144"/>
      <c r="B21" s="224">
        <v>60016</v>
      </c>
      <c r="C21" s="59" t="s">
        <v>131</v>
      </c>
      <c r="D21" s="60">
        <v>1561277.81</v>
      </c>
      <c r="E21" s="170">
        <v>313951.59</v>
      </c>
      <c r="F21" s="170">
        <v>313951.59</v>
      </c>
      <c r="G21" s="171"/>
      <c r="H21" s="192">
        <f t="shared" si="0"/>
        <v>20.10863076315675</v>
      </c>
    </row>
    <row r="22" spans="1:8" ht="15.75" customHeight="1">
      <c r="A22" s="144"/>
      <c r="B22" s="240">
        <v>60095</v>
      </c>
      <c r="C22" s="72" t="s">
        <v>3</v>
      </c>
      <c r="D22" s="280">
        <v>6000</v>
      </c>
      <c r="E22" s="289">
        <v>3813</v>
      </c>
      <c r="F22" s="289"/>
      <c r="G22" s="260">
        <v>3813</v>
      </c>
      <c r="H22" s="191">
        <f t="shared" si="0"/>
        <v>63.55</v>
      </c>
    </row>
    <row r="23" spans="1:8" ht="15.75">
      <c r="A23" s="388">
        <v>700</v>
      </c>
      <c r="B23" s="274"/>
      <c r="C23" s="274" t="s">
        <v>61</v>
      </c>
      <c r="D23" s="270">
        <v>421400</v>
      </c>
      <c r="E23" s="287">
        <v>130388.57</v>
      </c>
      <c r="F23" s="287">
        <v>130388.57</v>
      </c>
      <c r="G23" s="288"/>
      <c r="H23" s="389">
        <f t="shared" si="0"/>
        <v>30.94175842429995</v>
      </c>
    </row>
    <row r="24" spans="1:8" ht="15.75" customHeight="1">
      <c r="A24" s="63"/>
      <c r="B24" s="223">
        <v>70004</v>
      </c>
      <c r="C24" s="69" t="s">
        <v>132</v>
      </c>
      <c r="D24" s="58">
        <v>70000</v>
      </c>
      <c r="E24" s="160">
        <v>32398.58</v>
      </c>
      <c r="F24" s="160">
        <v>32398.58</v>
      </c>
      <c r="G24" s="229"/>
      <c r="H24" s="190">
        <f t="shared" si="0"/>
        <v>46.28368571428572</v>
      </c>
    </row>
    <row r="25" spans="1:8" ht="15.75">
      <c r="A25" s="144"/>
      <c r="B25" s="224">
        <v>70005</v>
      </c>
      <c r="C25" s="59" t="s">
        <v>62</v>
      </c>
      <c r="D25" s="60">
        <v>191900</v>
      </c>
      <c r="E25" s="156">
        <v>61632.44</v>
      </c>
      <c r="F25" s="156">
        <v>61632.44</v>
      </c>
      <c r="G25" s="231"/>
      <c r="H25" s="192">
        <f t="shared" si="0"/>
        <v>32.116956748306414</v>
      </c>
    </row>
    <row r="26" spans="1:8" ht="15.75">
      <c r="A26" s="56"/>
      <c r="B26" s="240">
        <v>70095</v>
      </c>
      <c r="C26" s="64" t="s">
        <v>3</v>
      </c>
      <c r="D26" s="65">
        <v>159500</v>
      </c>
      <c r="E26" s="242">
        <v>36357.55</v>
      </c>
      <c r="F26" s="242">
        <v>36357.55</v>
      </c>
      <c r="G26" s="230"/>
      <c r="H26" s="191">
        <f t="shared" si="0"/>
        <v>22.79470219435737</v>
      </c>
    </row>
    <row r="27" spans="1:8" ht="15.75">
      <c r="A27" s="390">
        <v>710</v>
      </c>
      <c r="B27" s="275"/>
      <c r="C27" s="275" t="s">
        <v>133</v>
      </c>
      <c r="D27" s="269">
        <v>99360</v>
      </c>
      <c r="E27" s="285">
        <v>49500</v>
      </c>
      <c r="F27" s="285">
        <v>49500</v>
      </c>
      <c r="G27" s="171"/>
      <c r="H27" s="389">
        <f t="shared" si="0"/>
        <v>49.81884057971014</v>
      </c>
    </row>
    <row r="28" spans="1:8" ht="15.75">
      <c r="A28" s="144"/>
      <c r="B28" s="226">
        <v>71004</v>
      </c>
      <c r="C28" s="64" t="s">
        <v>134</v>
      </c>
      <c r="D28" s="134">
        <v>99360</v>
      </c>
      <c r="E28" s="162">
        <v>49500</v>
      </c>
      <c r="F28" s="162">
        <v>49500</v>
      </c>
      <c r="G28" s="229"/>
      <c r="H28" s="190">
        <f t="shared" si="0"/>
        <v>49.81884057971014</v>
      </c>
    </row>
    <row r="29" spans="1:8" ht="15.75">
      <c r="A29" s="388">
        <v>750</v>
      </c>
      <c r="B29" s="274"/>
      <c r="C29" s="274" t="s">
        <v>80</v>
      </c>
      <c r="D29" s="270">
        <v>3279141.23</v>
      </c>
      <c r="E29" s="287">
        <v>1737158.07</v>
      </c>
      <c r="F29" s="287">
        <v>1733020.41</v>
      </c>
      <c r="G29" s="287">
        <v>4137.66</v>
      </c>
      <c r="H29" s="389">
        <f>(E29/D29)*100</f>
        <v>52.97600646496095</v>
      </c>
    </row>
    <row r="30" spans="1:8" ht="15.75">
      <c r="A30" s="56"/>
      <c r="B30" s="223">
        <v>75022</v>
      </c>
      <c r="C30" s="57" t="s">
        <v>135</v>
      </c>
      <c r="D30" s="58">
        <v>132100</v>
      </c>
      <c r="E30" s="160">
        <v>51950.52</v>
      </c>
      <c r="F30" s="160">
        <v>51950.52</v>
      </c>
      <c r="G30" s="229"/>
      <c r="H30" s="190">
        <f>(E30/D30)*100</f>
        <v>39.32666161998486</v>
      </c>
    </row>
    <row r="31" spans="1:8" ht="16.5" thickBot="1">
      <c r="A31" s="199"/>
      <c r="B31" s="403">
        <v>75023</v>
      </c>
      <c r="C31" s="193" t="s">
        <v>136</v>
      </c>
      <c r="D31" s="194">
        <v>2970261.07</v>
      </c>
      <c r="E31" s="404">
        <v>1593822.02</v>
      </c>
      <c r="F31" s="404">
        <v>1593822.02</v>
      </c>
      <c r="G31" s="200"/>
      <c r="H31" s="392">
        <f>(E31/D31)*100</f>
        <v>53.65932429636564</v>
      </c>
    </row>
    <row r="32" spans="1:8" ht="15.75">
      <c r="A32" s="198"/>
      <c r="B32" s="244">
        <v>75075</v>
      </c>
      <c r="C32" s="187" t="s">
        <v>137</v>
      </c>
      <c r="D32" s="405">
        <v>98255</v>
      </c>
      <c r="E32" s="406">
        <v>59512.57</v>
      </c>
      <c r="F32" s="406">
        <v>59512.57</v>
      </c>
      <c r="G32" s="407"/>
      <c r="H32" s="394">
        <f>(E32/D32)*100</f>
        <v>60.5695079130833</v>
      </c>
    </row>
    <row r="33" spans="1:8" ht="15.75">
      <c r="A33" s="144"/>
      <c r="B33" s="240">
        <v>75095</v>
      </c>
      <c r="C33" s="66" t="s">
        <v>3</v>
      </c>
      <c r="D33" s="147">
        <v>78525.16</v>
      </c>
      <c r="E33" s="161">
        <v>31872.96</v>
      </c>
      <c r="F33" s="161">
        <v>27735.3</v>
      </c>
      <c r="G33" s="230">
        <v>4137.66</v>
      </c>
      <c r="H33" s="191">
        <f aca="true" t="shared" si="1" ref="H33:H40">(E33/D33)*100</f>
        <v>40.589487496746266</v>
      </c>
    </row>
    <row r="34" spans="1:8" ht="29.25">
      <c r="A34" s="443">
        <v>754</v>
      </c>
      <c r="B34" s="275"/>
      <c r="C34" s="286" t="s">
        <v>83</v>
      </c>
      <c r="D34" s="269">
        <v>752594.58</v>
      </c>
      <c r="E34" s="285">
        <v>145122.38</v>
      </c>
      <c r="F34" s="285">
        <v>145051.38</v>
      </c>
      <c r="G34" s="288">
        <v>71</v>
      </c>
      <c r="H34" s="389">
        <f t="shared" si="1"/>
        <v>19.282942484119406</v>
      </c>
    </row>
    <row r="35" spans="1:8" ht="15.75">
      <c r="A35" s="143"/>
      <c r="B35" s="226">
        <v>75404</v>
      </c>
      <c r="C35" s="57" t="s">
        <v>138</v>
      </c>
      <c r="D35" s="58">
        <v>39218.84</v>
      </c>
      <c r="E35" s="160">
        <v>8606.28</v>
      </c>
      <c r="F35" s="160">
        <v>8606.28</v>
      </c>
      <c r="G35" s="229"/>
      <c r="H35" s="190">
        <f t="shared" si="1"/>
        <v>21.944249243475845</v>
      </c>
    </row>
    <row r="36" spans="1:8" ht="15.75">
      <c r="A36" s="56"/>
      <c r="B36" s="224">
        <v>75412</v>
      </c>
      <c r="C36" s="57" t="s">
        <v>139</v>
      </c>
      <c r="D36" s="67">
        <v>655575.74</v>
      </c>
      <c r="E36" s="160">
        <v>132847.9</v>
      </c>
      <c r="F36" s="160">
        <v>132776.9</v>
      </c>
      <c r="G36" s="160">
        <v>71</v>
      </c>
      <c r="H36" s="192">
        <f t="shared" si="1"/>
        <v>20.26430996363593</v>
      </c>
    </row>
    <row r="37" spans="1:8" ht="15.75">
      <c r="A37" s="56"/>
      <c r="B37" s="240">
        <v>75421</v>
      </c>
      <c r="C37" s="64" t="s">
        <v>241</v>
      </c>
      <c r="D37" s="152">
        <v>47000</v>
      </c>
      <c r="E37" s="156">
        <v>2684.2</v>
      </c>
      <c r="F37" s="156">
        <v>2684.2</v>
      </c>
      <c r="G37" s="170"/>
      <c r="H37" s="191">
        <f t="shared" si="1"/>
        <v>5.711063829787234</v>
      </c>
    </row>
    <row r="38" spans="1:8" ht="15.75">
      <c r="A38" s="56"/>
      <c r="B38" s="240">
        <v>75495</v>
      </c>
      <c r="C38" s="70" t="s">
        <v>3</v>
      </c>
      <c r="D38" s="65">
        <v>10800</v>
      </c>
      <c r="E38" s="290">
        <v>984</v>
      </c>
      <c r="F38" s="290">
        <v>984</v>
      </c>
      <c r="G38" s="233"/>
      <c r="H38" s="191">
        <f t="shared" si="1"/>
        <v>9.11111111111111</v>
      </c>
    </row>
    <row r="39" spans="1:8" ht="15.75">
      <c r="A39" s="681">
        <v>757</v>
      </c>
      <c r="B39" s="275"/>
      <c r="C39" s="275" t="s">
        <v>140</v>
      </c>
      <c r="D39" s="269">
        <v>467500</v>
      </c>
      <c r="E39" s="285">
        <v>208977.03</v>
      </c>
      <c r="F39" s="285">
        <v>208977.03</v>
      </c>
      <c r="G39" s="171"/>
      <c r="H39" s="389">
        <f t="shared" si="1"/>
        <v>44.70096898395722</v>
      </c>
    </row>
    <row r="40" spans="1:8" ht="31.5">
      <c r="A40" s="684"/>
      <c r="B40" s="447">
        <v>75702</v>
      </c>
      <c r="C40" s="82" t="s">
        <v>194</v>
      </c>
      <c r="D40" s="139">
        <v>467500</v>
      </c>
      <c r="E40" s="448">
        <v>208977.03</v>
      </c>
      <c r="F40" s="448">
        <v>208977.03</v>
      </c>
      <c r="G40" s="449"/>
      <c r="H40" s="192">
        <f t="shared" si="1"/>
        <v>44.70096898395722</v>
      </c>
    </row>
    <row r="41" spans="1:8" ht="15.75">
      <c r="A41" s="681">
        <v>758</v>
      </c>
      <c r="B41" s="275"/>
      <c r="C41" s="275" t="s">
        <v>70</v>
      </c>
      <c r="D41" s="269">
        <v>132772.9</v>
      </c>
      <c r="E41" s="285">
        <v>96772.9</v>
      </c>
      <c r="F41" s="285">
        <v>17524</v>
      </c>
      <c r="G41" s="288">
        <v>79248.9</v>
      </c>
      <c r="H41" s="389">
        <f aca="true" t="shared" si="2" ref="H41:H65">(E41/D41)*100</f>
        <v>72.8860332191283</v>
      </c>
    </row>
    <row r="42" spans="1:8" ht="15.75">
      <c r="A42" s="682"/>
      <c r="B42" s="575">
        <v>75814</v>
      </c>
      <c r="C42" s="153" t="s">
        <v>218</v>
      </c>
      <c r="D42" s="60">
        <v>96772.9</v>
      </c>
      <c r="E42" s="237">
        <v>96772.9</v>
      </c>
      <c r="F42" s="237">
        <v>17524</v>
      </c>
      <c r="G42" s="171">
        <v>79248.9</v>
      </c>
      <c r="H42" s="192">
        <f t="shared" si="2"/>
        <v>100</v>
      </c>
    </row>
    <row r="43" spans="1:8" ht="15.75">
      <c r="A43" s="683"/>
      <c r="B43" s="224">
        <v>75818</v>
      </c>
      <c r="C43" s="59" t="s">
        <v>141</v>
      </c>
      <c r="D43" s="60">
        <v>36000</v>
      </c>
      <c r="E43" s="60">
        <v>0</v>
      </c>
      <c r="F43" s="60">
        <v>0</v>
      </c>
      <c r="G43" s="171"/>
      <c r="H43" s="192">
        <f t="shared" si="2"/>
        <v>0</v>
      </c>
    </row>
    <row r="44" spans="1:8" ht="15.75">
      <c r="A44" s="388">
        <v>801</v>
      </c>
      <c r="B44" s="274"/>
      <c r="C44" s="274" t="s">
        <v>52</v>
      </c>
      <c r="D44" s="270">
        <v>8810845.18</v>
      </c>
      <c r="E44" s="287">
        <v>5218901.93</v>
      </c>
      <c r="F44" s="287">
        <v>5218901.93</v>
      </c>
      <c r="G44" s="270"/>
      <c r="H44" s="389">
        <f t="shared" si="2"/>
        <v>59.23270496054727</v>
      </c>
    </row>
    <row r="45" spans="1:8" ht="15.75">
      <c r="A45" s="653"/>
      <c r="B45" s="241">
        <v>80101</v>
      </c>
      <c r="C45" s="57" t="s">
        <v>72</v>
      </c>
      <c r="D45" s="67">
        <v>4692367.8</v>
      </c>
      <c r="E45" s="67">
        <v>2860048.19</v>
      </c>
      <c r="F45" s="67">
        <v>2860048.19</v>
      </c>
      <c r="G45" s="67"/>
      <c r="H45" s="190">
        <f t="shared" si="2"/>
        <v>60.951065898968956</v>
      </c>
    </row>
    <row r="46" spans="1:8" ht="15.75">
      <c r="A46" s="685"/>
      <c r="B46" s="224">
        <v>80103</v>
      </c>
      <c r="C46" s="59" t="s">
        <v>142</v>
      </c>
      <c r="D46" s="60">
        <v>627168</v>
      </c>
      <c r="E46" s="60">
        <v>357266.75</v>
      </c>
      <c r="F46" s="60">
        <v>357266.75</v>
      </c>
      <c r="G46" s="171"/>
      <c r="H46" s="192">
        <f t="shared" si="2"/>
        <v>56.96507953211899</v>
      </c>
    </row>
    <row r="47" spans="1:8" ht="15.75">
      <c r="A47" s="685"/>
      <c r="B47" s="224">
        <v>80104</v>
      </c>
      <c r="C47" s="59" t="s">
        <v>86</v>
      </c>
      <c r="D47" s="60">
        <v>429047</v>
      </c>
      <c r="E47" s="60">
        <v>221568.61</v>
      </c>
      <c r="F47" s="60">
        <v>221568.61</v>
      </c>
      <c r="G47" s="171"/>
      <c r="H47" s="192">
        <f t="shared" si="2"/>
        <v>51.64203688640172</v>
      </c>
    </row>
    <row r="48" spans="1:8" ht="15.75">
      <c r="A48" s="56"/>
      <c r="B48" s="224">
        <v>80110</v>
      </c>
      <c r="C48" s="59" t="s">
        <v>143</v>
      </c>
      <c r="D48" s="152">
        <v>2314193.38</v>
      </c>
      <c r="E48" s="152">
        <v>1326639.81</v>
      </c>
      <c r="F48" s="152">
        <v>1326639.81</v>
      </c>
      <c r="G48" s="231"/>
      <c r="H48" s="192">
        <f t="shared" si="2"/>
        <v>57.326229582421504</v>
      </c>
    </row>
    <row r="49" spans="1:8" ht="15.75">
      <c r="A49" s="56"/>
      <c r="B49" s="224">
        <v>80113</v>
      </c>
      <c r="C49" s="59" t="s">
        <v>144</v>
      </c>
      <c r="D49" s="60">
        <v>347271</v>
      </c>
      <c r="E49" s="156">
        <v>221030.3</v>
      </c>
      <c r="F49" s="156">
        <v>221030.3</v>
      </c>
      <c r="G49" s="231"/>
      <c r="H49" s="192">
        <f t="shared" si="2"/>
        <v>63.64778515914084</v>
      </c>
    </row>
    <row r="50" spans="1:8" ht="15.75">
      <c r="A50" s="144"/>
      <c r="B50" s="224">
        <v>80114</v>
      </c>
      <c r="C50" s="68" t="s">
        <v>145</v>
      </c>
      <c r="D50" s="60">
        <v>256903</v>
      </c>
      <c r="E50" s="170">
        <v>134208.93</v>
      </c>
      <c r="F50" s="170">
        <v>134208.93</v>
      </c>
      <c r="G50" s="231"/>
      <c r="H50" s="192">
        <f t="shared" si="2"/>
        <v>52.24109099543407</v>
      </c>
    </row>
    <row r="51" spans="1:8" ht="15.75">
      <c r="A51" s="144"/>
      <c r="B51" s="224">
        <v>80146</v>
      </c>
      <c r="C51" s="57" t="s">
        <v>146</v>
      </c>
      <c r="D51" s="67">
        <v>31168</v>
      </c>
      <c r="E51" s="160">
        <v>12778.45</v>
      </c>
      <c r="F51" s="160">
        <v>12778.45</v>
      </c>
      <c r="G51" s="231"/>
      <c r="H51" s="192">
        <f t="shared" si="2"/>
        <v>40.9986203798768</v>
      </c>
    </row>
    <row r="52" spans="1:8" ht="15.75">
      <c r="A52" s="56"/>
      <c r="B52" s="240">
        <v>80195</v>
      </c>
      <c r="C52" s="66" t="s">
        <v>3</v>
      </c>
      <c r="D52" s="147">
        <v>112727</v>
      </c>
      <c r="E52" s="147">
        <v>85360.89</v>
      </c>
      <c r="F52" s="147">
        <v>85360.89</v>
      </c>
      <c r="G52" s="230"/>
      <c r="H52" s="191">
        <f t="shared" si="2"/>
        <v>75.72355336343556</v>
      </c>
    </row>
    <row r="53" spans="1:8" ht="15.75">
      <c r="A53" s="388">
        <v>851</v>
      </c>
      <c r="B53" s="274"/>
      <c r="C53" s="275" t="s">
        <v>147</v>
      </c>
      <c r="D53" s="269">
        <v>121259.44</v>
      </c>
      <c r="E53" s="285">
        <v>53515.43</v>
      </c>
      <c r="F53" s="285">
        <v>53515.43</v>
      </c>
      <c r="G53" s="171"/>
      <c r="H53" s="389">
        <f t="shared" si="2"/>
        <v>44.133001109027056</v>
      </c>
    </row>
    <row r="54" spans="1:8" ht="15.75">
      <c r="A54" s="678"/>
      <c r="B54" s="234">
        <v>85153</v>
      </c>
      <c r="C54" s="71" t="s">
        <v>148</v>
      </c>
      <c r="D54" s="142">
        <v>12000</v>
      </c>
      <c r="E54" s="157">
        <v>457.95</v>
      </c>
      <c r="F54" s="157">
        <v>457.95</v>
      </c>
      <c r="G54" s="229"/>
      <c r="H54" s="190">
        <f t="shared" si="2"/>
        <v>3.81625</v>
      </c>
    </row>
    <row r="55" spans="1:8" ht="15.75">
      <c r="A55" s="686"/>
      <c r="B55" s="240">
        <v>85154</v>
      </c>
      <c r="C55" s="66" t="s">
        <v>149</v>
      </c>
      <c r="D55" s="61">
        <v>109259.44</v>
      </c>
      <c r="E55" s="161">
        <v>53057.48</v>
      </c>
      <c r="F55" s="161">
        <v>53057.48</v>
      </c>
      <c r="G55" s="230"/>
      <c r="H55" s="191">
        <f t="shared" si="2"/>
        <v>48.5610030584085</v>
      </c>
    </row>
    <row r="56" spans="1:8" ht="15.75">
      <c r="A56" s="388">
        <v>852</v>
      </c>
      <c r="B56" s="268"/>
      <c r="C56" s="274" t="s">
        <v>73</v>
      </c>
      <c r="D56" s="270">
        <v>1328954.4</v>
      </c>
      <c r="E56" s="287">
        <v>659930</v>
      </c>
      <c r="F56" s="287">
        <v>659930</v>
      </c>
      <c r="G56" s="615"/>
      <c r="H56" s="389">
        <f t="shared" si="2"/>
        <v>49.65783626586436</v>
      </c>
    </row>
    <row r="57" spans="1:8" ht="15.75">
      <c r="A57" s="653"/>
      <c r="B57" s="578">
        <v>85202</v>
      </c>
      <c r="C57" s="71" t="s">
        <v>74</v>
      </c>
      <c r="D57" s="142">
        <v>107811</v>
      </c>
      <c r="E57" s="157">
        <v>59009.94</v>
      </c>
      <c r="F57" s="157">
        <v>59009.94</v>
      </c>
      <c r="G57" s="229"/>
      <c r="H57" s="190">
        <f t="shared" si="2"/>
        <v>54.73461891643711</v>
      </c>
    </row>
    <row r="58" spans="1:8" ht="15.75">
      <c r="A58" s="654"/>
      <c r="B58" s="578">
        <v>85204</v>
      </c>
      <c r="C58" s="153" t="s">
        <v>242</v>
      </c>
      <c r="D58" s="137">
        <v>1000</v>
      </c>
      <c r="E58" s="617">
        <v>598.88</v>
      </c>
      <c r="F58" s="617">
        <v>598.88</v>
      </c>
      <c r="G58" s="231"/>
      <c r="H58" s="192">
        <f t="shared" si="2"/>
        <v>59.888</v>
      </c>
    </row>
    <row r="59" spans="1:8" ht="31.5">
      <c r="A59" s="654"/>
      <c r="B59" s="578">
        <v>85205</v>
      </c>
      <c r="C59" s="482" t="s">
        <v>219</v>
      </c>
      <c r="D59" s="137">
        <v>1500</v>
      </c>
      <c r="E59" s="617">
        <v>65.5</v>
      </c>
      <c r="F59" s="617">
        <v>65.5</v>
      </c>
      <c r="G59" s="231"/>
      <c r="H59" s="192">
        <f t="shared" si="2"/>
        <v>4.366666666666666</v>
      </c>
    </row>
    <row r="60" spans="1:8" ht="15.75">
      <c r="A60" s="654"/>
      <c r="B60" s="235">
        <v>85206</v>
      </c>
      <c r="C60" s="82" t="s">
        <v>243</v>
      </c>
      <c r="D60" s="139">
        <v>38462</v>
      </c>
      <c r="E60" s="158">
        <v>0</v>
      </c>
      <c r="F60" s="158">
        <v>0</v>
      </c>
      <c r="G60" s="233"/>
      <c r="H60" s="195">
        <f t="shared" si="2"/>
        <v>0</v>
      </c>
    </row>
    <row r="61" spans="1:8" ht="48" thickBot="1">
      <c r="A61" s="685"/>
      <c r="B61" s="408">
        <v>85212</v>
      </c>
      <c r="C61" s="463" t="s">
        <v>123</v>
      </c>
      <c r="D61" s="485">
        <v>17800</v>
      </c>
      <c r="E61" s="646">
        <v>10702.06</v>
      </c>
      <c r="F61" s="646">
        <v>10702.06</v>
      </c>
      <c r="G61" s="450"/>
      <c r="H61" s="192">
        <f t="shared" si="2"/>
        <v>60.12393258426966</v>
      </c>
    </row>
    <row r="62" spans="1:8" ht="78.75">
      <c r="A62" s="685"/>
      <c r="B62" s="409">
        <v>85213</v>
      </c>
      <c r="C62" s="393" t="s">
        <v>196</v>
      </c>
      <c r="D62" s="481">
        <v>21800</v>
      </c>
      <c r="E62" s="157">
        <v>10866.88</v>
      </c>
      <c r="F62" s="157">
        <v>10866.88</v>
      </c>
      <c r="G62" s="232"/>
      <c r="H62" s="192">
        <f t="shared" si="2"/>
        <v>49.84807339449541</v>
      </c>
    </row>
    <row r="63" spans="1:8" ht="31.5">
      <c r="A63" s="685"/>
      <c r="B63" s="236">
        <v>85214</v>
      </c>
      <c r="C63" s="68" t="s">
        <v>75</v>
      </c>
      <c r="D63" s="67">
        <v>119000</v>
      </c>
      <c r="E63" s="160">
        <v>52484.95</v>
      </c>
      <c r="F63" s="160">
        <v>52484.95</v>
      </c>
      <c r="G63" s="231"/>
      <c r="H63" s="192">
        <f t="shared" si="2"/>
        <v>44.105</v>
      </c>
    </row>
    <row r="64" spans="1:8" ht="15.75">
      <c r="A64" s="685"/>
      <c r="B64" s="224">
        <v>85215</v>
      </c>
      <c r="C64" s="59" t="s">
        <v>150</v>
      </c>
      <c r="D64" s="60">
        <v>15000</v>
      </c>
      <c r="E64" s="170">
        <v>9206.34</v>
      </c>
      <c r="F64" s="170">
        <v>9206.34</v>
      </c>
      <c r="G64" s="171"/>
      <c r="H64" s="192">
        <f t="shared" si="2"/>
        <v>61.3756</v>
      </c>
    </row>
    <row r="65" spans="1:8" ht="15.75">
      <c r="A65" s="685"/>
      <c r="B65" s="223">
        <v>85216</v>
      </c>
      <c r="C65" s="71" t="s">
        <v>193</v>
      </c>
      <c r="D65" s="58">
        <v>283000</v>
      </c>
      <c r="E65" s="160">
        <v>138310.3</v>
      </c>
      <c r="F65" s="160">
        <v>138310.3</v>
      </c>
      <c r="G65" s="229"/>
      <c r="H65" s="192">
        <f t="shared" si="2"/>
        <v>48.87289752650176</v>
      </c>
    </row>
    <row r="66" spans="1:8" ht="15.75">
      <c r="A66" s="685"/>
      <c r="B66" s="223">
        <v>85219</v>
      </c>
      <c r="C66" s="57" t="s">
        <v>76</v>
      </c>
      <c r="D66" s="58">
        <v>464982</v>
      </c>
      <c r="E66" s="160">
        <v>239485.78</v>
      </c>
      <c r="F66" s="160">
        <v>239485.78</v>
      </c>
      <c r="G66" s="231"/>
      <c r="H66" s="192">
        <f aca="true" t="shared" si="3" ref="H66:H78">(E66/D66)*100</f>
        <v>51.50431199487292</v>
      </c>
    </row>
    <row r="67" spans="1:8" ht="15.75">
      <c r="A67" s="685"/>
      <c r="B67" s="224">
        <v>85228</v>
      </c>
      <c r="C67" s="155" t="s">
        <v>151</v>
      </c>
      <c r="D67" s="58">
        <v>191519</v>
      </c>
      <c r="E67" s="160">
        <v>99081.8</v>
      </c>
      <c r="F67" s="160">
        <v>99081.8</v>
      </c>
      <c r="G67" s="231"/>
      <c r="H67" s="192">
        <f t="shared" si="3"/>
        <v>51.73471039426898</v>
      </c>
    </row>
    <row r="68" spans="1:8" ht="15.75">
      <c r="A68" s="686"/>
      <c r="B68" s="224">
        <v>85295</v>
      </c>
      <c r="C68" s="66" t="s">
        <v>3</v>
      </c>
      <c r="D68" s="61">
        <v>67080.4</v>
      </c>
      <c r="E68" s="161">
        <v>40117.57</v>
      </c>
      <c r="F68" s="161">
        <v>40117.57</v>
      </c>
      <c r="G68" s="230"/>
      <c r="H68" s="191">
        <f t="shared" si="3"/>
        <v>59.80520390456825</v>
      </c>
    </row>
    <row r="69" spans="1:8" ht="15.75">
      <c r="A69" s="388">
        <v>853</v>
      </c>
      <c r="B69" s="272"/>
      <c r="C69" s="275" t="s">
        <v>195</v>
      </c>
      <c r="D69" s="269">
        <v>99594</v>
      </c>
      <c r="E69" s="285">
        <v>35978.66</v>
      </c>
      <c r="F69" s="285">
        <v>35978.66</v>
      </c>
      <c r="G69" s="288"/>
      <c r="H69" s="389">
        <f t="shared" si="3"/>
        <v>36.12532883507039</v>
      </c>
    </row>
    <row r="70" spans="1:8" ht="15.75">
      <c r="A70" s="390"/>
      <c r="B70" s="224">
        <v>85395</v>
      </c>
      <c r="C70" s="59" t="s">
        <v>3</v>
      </c>
      <c r="D70" s="60">
        <v>99594</v>
      </c>
      <c r="E70" s="170">
        <v>35978.66</v>
      </c>
      <c r="F70" s="170">
        <v>35978.66</v>
      </c>
      <c r="G70" s="171"/>
      <c r="H70" s="192">
        <f t="shared" si="3"/>
        <v>36.12532883507039</v>
      </c>
    </row>
    <row r="71" spans="1:8" ht="15.75">
      <c r="A71" s="478">
        <v>854</v>
      </c>
      <c r="B71" s="268"/>
      <c r="C71" s="274" t="s">
        <v>122</v>
      </c>
      <c r="D71" s="270">
        <v>315889</v>
      </c>
      <c r="E71" s="287">
        <v>174977.79</v>
      </c>
      <c r="F71" s="287">
        <v>174977.79</v>
      </c>
      <c r="G71" s="171"/>
      <c r="H71" s="389">
        <f t="shared" si="3"/>
        <v>55.392175732614945</v>
      </c>
    </row>
    <row r="72" spans="1:8" ht="15.75">
      <c r="A72" s="653"/>
      <c r="B72" s="236">
        <v>85401</v>
      </c>
      <c r="C72" s="64" t="s">
        <v>152</v>
      </c>
      <c r="D72" s="134">
        <v>260055</v>
      </c>
      <c r="E72" s="162">
        <v>120913.79</v>
      </c>
      <c r="F72" s="162">
        <v>120913.79</v>
      </c>
      <c r="G72" s="233"/>
      <c r="H72" s="195">
        <f t="shared" si="3"/>
        <v>46.495468266328274</v>
      </c>
    </row>
    <row r="73" spans="1:8" ht="15.75">
      <c r="A73" s="685"/>
      <c r="B73" s="479">
        <v>85415</v>
      </c>
      <c r="C73" s="59" t="s">
        <v>77</v>
      </c>
      <c r="D73" s="60">
        <v>53244</v>
      </c>
      <c r="E73" s="170">
        <v>53244</v>
      </c>
      <c r="F73" s="170">
        <v>53244</v>
      </c>
      <c r="G73" s="171"/>
      <c r="H73" s="192">
        <f t="shared" si="3"/>
        <v>100</v>
      </c>
    </row>
    <row r="74" spans="1:8" ht="15.75">
      <c r="A74" s="685"/>
      <c r="B74" s="479">
        <v>85446</v>
      </c>
      <c r="C74" s="267" t="s">
        <v>153</v>
      </c>
      <c r="D74" s="58">
        <v>1496</v>
      </c>
      <c r="E74" s="58">
        <v>0</v>
      </c>
      <c r="F74" s="58">
        <v>0</v>
      </c>
      <c r="G74" s="229"/>
      <c r="H74" s="190">
        <f t="shared" si="3"/>
        <v>0</v>
      </c>
    </row>
    <row r="75" spans="1:8" ht="15.75">
      <c r="A75" s="686"/>
      <c r="B75" s="480">
        <v>85495</v>
      </c>
      <c r="C75" s="66" t="s">
        <v>3</v>
      </c>
      <c r="D75" s="61">
        <v>1094</v>
      </c>
      <c r="E75" s="61">
        <v>820</v>
      </c>
      <c r="F75" s="61">
        <v>820</v>
      </c>
      <c r="G75" s="260"/>
      <c r="H75" s="191">
        <f t="shared" si="3"/>
        <v>74.9542961608775</v>
      </c>
    </row>
    <row r="76" spans="1:8" ht="15.75">
      <c r="A76" s="594">
        <v>900</v>
      </c>
      <c r="B76" s="268"/>
      <c r="C76" s="274" t="s">
        <v>154</v>
      </c>
      <c r="D76" s="270">
        <v>1650973.87</v>
      </c>
      <c r="E76" s="285">
        <v>507484.8</v>
      </c>
      <c r="F76" s="285">
        <v>495708.09</v>
      </c>
      <c r="G76" s="288">
        <v>11766.71</v>
      </c>
      <c r="H76" s="389">
        <f aca="true" t="shared" si="4" ref="H76:H82">(E76/D76)*100</f>
        <v>30.738511930537094</v>
      </c>
    </row>
    <row r="77" spans="1:8" ht="15.75">
      <c r="A77" s="63"/>
      <c r="B77" s="234">
        <v>90001</v>
      </c>
      <c r="C77" s="71" t="s">
        <v>244</v>
      </c>
      <c r="D77" s="142">
        <v>254120</v>
      </c>
      <c r="E77" s="160">
        <v>120061.15</v>
      </c>
      <c r="F77" s="160">
        <v>120061.15</v>
      </c>
      <c r="G77" s="229"/>
      <c r="H77" s="191">
        <f t="shared" si="3"/>
        <v>47.2458484180702</v>
      </c>
    </row>
    <row r="78" spans="1:8" ht="15.75">
      <c r="A78" s="653"/>
      <c r="B78" s="234">
        <v>90002</v>
      </c>
      <c r="C78" s="71" t="s">
        <v>220</v>
      </c>
      <c r="D78" s="142">
        <v>625693.5</v>
      </c>
      <c r="E78" s="157">
        <v>38836.26</v>
      </c>
      <c r="F78" s="157">
        <v>38836.26</v>
      </c>
      <c r="G78" s="579"/>
      <c r="H78" s="192">
        <f t="shared" si="3"/>
        <v>6.2069144077731355</v>
      </c>
    </row>
    <row r="79" spans="1:8" ht="15.75">
      <c r="A79" s="654"/>
      <c r="B79" s="223">
        <v>90003</v>
      </c>
      <c r="C79" s="57" t="s">
        <v>155</v>
      </c>
      <c r="D79" s="58">
        <v>25700</v>
      </c>
      <c r="E79" s="67">
        <v>3458</v>
      </c>
      <c r="F79" s="67">
        <v>3458</v>
      </c>
      <c r="G79" s="229"/>
      <c r="H79" s="190">
        <f t="shared" si="4"/>
        <v>13.455252918287938</v>
      </c>
    </row>
    <row r="80" spans="1:8" ht="15.75">
      <c r="A80" s="654"/>
      <c r="B80" s="224">
        <v>90004</v>
      </c>
      <c r="C80" s="59" t="s">
        <v>156</v>
      </c>
      <c r="D80" s="58">
        <v>40000</v>
      </c>
      <c r="E80" s="67">
        <v>14485.48</v>
      </c>
      <c r="F80" s="67">
        <v>14485.48</v>
      </c>
      <c r="G80" s="231"/>
      <c r="H80" s="192">
        <f t="shared" si="4"/>
        <v>36.213699999999996</v>
      </c>
    </row>
    <row r="81" spans="1:8" ht="15.75">
      <c r="A81" s="654"/>
      <c r="B81" s="224">
        <v>90015</v>
      </c>
      <c r="C81" s="66" t="s">
        <v>157</v>
      </c>
      <c r="D81" s="152">
        <v>608460.37</v>
      </c>
      <c r="E81" s="156">
        <v>270784.25</v>
      </c>
      <c r="F81" s="156">
        <v>259017.54</v>
      </c>
      <c r="G81" s="231">
        <v>11766.71</v>
      </c>
      <c r="H81" s="192">
        <f t="shared" si="4"/>
        <v>44.5031859675594</v>
      </c>
    </row>
    <row r="82" spans="1:8" ht="15.75">
      <c r="A82" s="667"/>
      <c r="B82" s="240">
        <v>90095</v>
      </c>
      <c r="C82" s="66" t="s">
        <v>3</v>
      </c>
      <c r="D82" s="61">
        <v>97000</v>
      </c>
      <c r="E82" s="161">
        <v>59849.66</v>
      </c>
      <c r="F82" s="161">
        <v>59849.66</v>
      </c>
      <c r="G82" s="230"/>
      <c r="H82" s="191">
        <f t="shared" si="4"/>
        <v>61.700680412371135</v>
      </c>
    </row>
    <row r="83" spans="1:8" ht="17.25" customHeight="1">
      <c r="A83" s="388">
        <v>921</v>
      </c>
      <c r="B83" s="272"/>
      <c r="C83" s="275" t="s">
        <v>158</v>
      </c>
      <c r="D83" s="269">
        <v>249002.32</v>
      </c>
      <c r="E83" s="285">
        <v>93070.32</v>
      </c>
      <c r="F83" s="285">
        <v>93070.32</v>
      </c>
      <c r="G83" s="451"/>
      <c r="H83" s="389">
        <f aca="true" t="shared" si="5" ref="H83:H89">(E83/D83)*100</f>
        <v>37.377290299945805</v>
      </c>
    </row>
    <row r="84" spans="1:8" ht="18" customHeight="1">
      <c r="A84" s="678"/>
      <c r="B84" s="223">
        <v>92105</v>
      </c>
      <c r="C84" s="57" t="s">
        <v>159</v>
      </c>
      <c r="D84" s="67">
        <v>5000</v>
      </c>
      <c r="E84" s="160">
        <v>871.88</v>
      </c>
      <c r="F84" s="160">
        <v>871.88</v>
      </c>
      <c r="G84" s="229"/>
      <c r="H84" s="190">
        <f t="shared" si="5"/>
        <v>17.4376</v>
      </c>
    </row>
    <row r="85" spans="1:8" ht="18" customHeight="1">
      <c r="A85" s="679"/>
      <c r="B85" s="224">
        <v>92108</v>
      </c>
      <c r="C85" s="59" t="s">
        <v>221</v>
      </c>
      <c r="D85" s="152">
        <v>19800</v>
      </c>
      <c r="E85" s="156">
        <v>9900</v>
      </c>
      <c r="F85" s="156">
        <v>9900</v>
      </c>
      <c r="G85" s="171"/>
      <c r="H85" s="192">
        <f t="shared" si="5"/>
        <v>50</v>
      </c>
    </row>
    <row r="86" spans="1:8" ht="18" customHeight="1">
      <c r="A86" s="685"/>
      <c r="B86" s="226">
        <v>92109</v>
      </c>
      <c r="C86" s="64" t="s">
        <v>206</v>
      </c>
      <c r="D86" s="134">
        <v>7500</v>
      </c>
      <c r="E86" s="162">
        <v>0</v>
      </c>
      <c r="F86" s="162">
        <v>0</v>
      </c>
      <c r="G86" s="233"/>
      <c r="H86" s="195">
        <f t="shared" si="5"/>
        <v>0</v>
      </c>
    </row>
    <row r="87" spans="1:8" ht="17.25" customHeight="1">
      <c r="A87" s="144"/>
      <c r="B87" s="240">
        <v>92116</v>
      </c>
      <c r="C87" s="66" t="s">
        <v>160</v>
      </c>
      <c r="D87" s="147">
        <v>150000</v>
      </c>
      <c r="E87" s="161">
        <v>75000</v>
      </c>
      <c r="F87" s="161">
        <v>75000</v>
      </c>
      <c r="G87" s="230"/>
      <c r="H87" s="191">
        <f t="shared" si="5"/>
        <v>50</v>
      </c>
    </row>
    <row r="88" spans="1:8" ht="17.25" customHeight="1">
      <c r="A88" s="144"/>
      <c r="B88" s="240">
        <v>92120</v>
      </c>
      <c r="C88" s="66" t="s">
        <v>222</v>
      </c>
      <c r="D88" s="147">
        <v>6500</v>
      </c>
      <c r="E88" s="161">
        <v>0</v>
      </c>
      <c r="F88" s="161">
        <v>0</v>
      </c>
      <c r="G88" s="230"/>
      <c r="H88" s="191">
        <f t="shared" si="5"/>
        <v>0</v>
      </c>
    </row>
    <row r="89" spans="1:8" ht="17.25" customHeight="1">
      <c r="A89" s="144"/>
      <c r="B89" s="240">
        <v>92195</v>
      </c>
      <c r="C89" s="66" t="s">
        <v>3</v>
      </c>
      <c r="D89" s="147">
        <v>60202.32</v>
      </c>
      <c r="E89" s="161">
        <v>7298.44</v>
      </c>
      <c r="F89" s="161">
        <v>7298.44</v>
      </c>
      <c r="G89" s="230"/>
      <c r="H89" s="191">
        <f t="shared" si="5"/>
        <v>12.123187279161334</v>
      </c>
    </row>
    <row r="90" spans="1:8" ht="18" customHeight="1">
      <c r="A90" s="388">
        <v>926</v>
      </c>
      <c r="B90" s="224"/>
      <c r="C90" s="275" t="s">
        <v>207</v>
      </c>
      <c r="D90" s="269">
        <v>456068.31</v>
      </c>
      <c r="E90" s="285">
        <v>38614.01</v>
      </c>
      <c r="F90" s="285">
        <v>36117.11</v>
      </c>
      <c r="G90" s="288">
        <v>2496.9</v>
      </c>
      <c r="H90" s="389">
        <f aca="true" t="shared" si="6" ref="H90:H100">(E90/D90)*100</f>
        <v>8.466716312738328</v>
      </c>
    </row>
    <row r="91" spans="1:8" ht="18" customHeight="1">
      <c r="A91" s="145"/>
      <c r="B91" s="240">
        <v>92601</v>
      </c>
      <c r="C91" s="291" t="s">
        <v>245</v>
      </c>
      <c r="D91" s="618">
        <v>373865.31</v>
      </c>
      <c r="E91" s="61">
        <v>2496.9</v>
      </c>
      <c r="F91" s="242">
        <v>0</v>
      </c>
      <c r="G91" s="260">
        <v>2496.9</v>
      </c>
      <c r="H91" s="191">
        <f t="shared" si="6"/>
        <v>0.6678608400442395</v>
      </c>
    </row>
    <row r="92" spans="1:8" ht="21.75" customHeight="1" thickBot="1">
      <c r="A92" s="135"/>
      <c r="B92" s="403">
        <v>92605</v>
      </c>
      <c r="C92" s="193" t="s">
        <v>223</v>
      </c>
      <c r="D92" s="194">
        <v>82203</v>
      </c>
      <c r="E92" s="411">
        <v>36117.11</v>
      </c>
      <c r="F92" s="411">
        <v>36117.11</v>
      </c>
      <c r="G92" s="412"/>
      <c r="H92" s="392">
        <f t="shared" si="6"/>
        <v>43.93648650292569</v>
      </c>
    </row>
    <row r="93" spans="1:8" ht="19.5" customHeight="1" hidden="1" thickBot="1">
      <c r="A93" s="410"/>
      <c r="B93" s="245"/>
      <c r="C93" s="154" t="s">
        <v>78</v>
      </c>
      <c r="D93" s="62"/>
      <c r="E93" s="159"/>
      <c r="F93" s="159"/>
      <c r="G93" s="228"/>
      <c r="H93" s="174"/>
    </row>
    <row r="94" spans="1:8" ht="35.25" customHeight="1" thickBot="1">
      <c r="A94" s="464"/>
      <c r="B94" s="465"/>
      <c r="C94" s="445" t="s">
        <v>78</v>
      </c>
      <c r="D94" s="62"/>
      <c r="E94" s="159"/>
      <c r="F94" s="159"/>
      <c r="G94" s="228"/>
      <c r="H94" s="174"/>
    </row>
    <row r="95" spans="1:8" ht="21" customHeight="1">
      <c r="A95" s="398" t="s">
        <v>48</v>
      </c>
      <c r="B95" s="283"/>
      <c r="C95" s="284" t="s">
        <v>56</v>
      </c>
      <c r="D95" s="261">
        <v>155586.47</v>
      </c>
      <c r="E95" s="262">
        <v>155252.28</v>
      </c>
      <c r="F95" s="262">
        <v>155252.28</v>
      </c>
      <c r="G95" s="263"/>
      <c r="H95" s="399">
        <f t="shared" si="6"/>
        <v>99.78520625861618</v>
      </c>
    </row>
    <row r="96" spans="1:8" ht="15.75">
      <c r="A96" s="398"/>
      <c r="B96" s="243" t="s">
        <v>49</v>
      </c>
      <c r="C96" s="291" t="s">
        <v>3</v>
      </c>
      <c r="D96" s="280">
        <v>155586.47</v>
      </c>
      <c r="E96" s="289">
        <v>155252.28</v>
      </c>
      <c r="F96" s="289">
        <v>155252.28</v>
      </c>
      <c r="G96" s="260"/>
      <c r="H96" s="191">
        <f t="shared" si="6"/>
        <v>99.78520625861618</v>
      </c>
    </row>
    <row r="97" spans="1:8" ht="15.75">
      <c r="A97" s="413">
        <v>750</v>
      </c>
      <c r="B97" s="224"/>
      <c r="C97" s="275" t="s">
        <v>80</v>
      </c>
      <c r="D97" s="269">
        <v>61071</v>
      </c>
      <c r="E97" s="285">
        <v>30528</v>
      </c>
      <c r="F97" s="285">
        <v>30528</v>
      </c>
      <c r="G97" s="171"/>
      <c r="H97" s="389">
        <f t="shared" si="6"/>
        <v>49.98771921206465</v>
      </c>
    </row>
    <row r="98" spans="1:8" ht="15.75">
      <c r="A98" s="413"/>
      <c r="B98" s="224">
        <v>75011</v>
      </c>
      <c r="C98" s="153" t="s">
        <v>81</v>
      </c>
      <c r="D98" s="137">
        <v>61071</v>
      </c>
      <c r="E98" s="170">
        <v>30528</v>
      </c>
      <c r="F98" s="170">
        <v>30528</v>
      </c>
      <c r="G98" s="171"/>
      <c r="H98" s="192">
        <f t="shared" si="6"/>
        <v>49.98771921206465</v>
      </c>
    </row>
    <row r="99" spans="1:8" ht="31.5">
      <c r="A99" s="388">
        <v>751</v>
      </c>
      <c r="B99" s="224"/>
      <c r="C99" s="282" t="s">
        <v>82</v>
      </c>
      <c r="D99" s="270">
        <v>1640</v>
      </c>
      <c r="E99" s="270">
        <v>0</v>
      </c>
      <c r="F99" s="270">
        <v>0</v>
      </c>
      <c r="G99" s="453"/>
      <c r="H99" s="389">
        <f t="shared" si="6"/>
        <v>0</v>
      </c>
    </row>
    <row r="100" spans="1:8" ht="31.5">
      <c r="A100" s="413"/>
      <c r="B100" s="226">
        <v>75101</v>
      </c>
      <c r="C100" s="69" t="s">
        <v>5</v>
      </c>
      <c r="D100" s="67">
        <v>1640</v>
      </c>
      <c r="E100" s="67">
        <v>0</v>
      </c>
      <c r="F100" s="67">
        <v>0</v>
      </c>
      <c r="G100" s="229"/>
      <c r="H100" s="190">
        <f t="shared" si="6"/>
        <v>0</v>
      </c>
    </row>
    <row r="101" spans="1:8" ht="15.75">
      <c r="A101" s="388">
        <v>852</v>
      </c>
      <c r="B101" s="577"/>
      <c r="C101" s="275" t="s">
        <v>73</v>
      </c>
      <c r="D101" s="269">
        <v>2423524</v>
      </c>
      <c r="E101" s="285">
        <v>1216234.66</v>
      </c>
      <c r="F101" s="285">
        <v>1216234.66</v>
      </c>
      <c r="G101" s="171"/>
      <c r="H101" s="389">
        <f aca="true" t="shared" si="7" ref="H101:H106">(E101/D101)*100</f>
        <v>50.18455191696059</v>
      </c>
    </row>
    <row r="102" spans="1:8" ht="47.25">
      <c r="A102" s="678"/>
      <c r="B102" s="224">
        <v>85212</v>
      </c>
      <c r="C102" s="69" t="s">
        <v>123</v>
      </c>
      <c r="D102" s="58">
        <v>2386000</v>
      </c>
      <c r="E102" s="645">
        <v>1197034.34</v>
      </c>
      <c r="F102" s="645">
        <v>1197034.34</v>
      </c>
      <c r="G102" s="229"/>
      <c r="H102" s="192">
        <f t="shared" si="7"/>
        <v>50.169083822296734</v>
      </c>
    </row>
    <row r="103" spans="1:8" ht="78.75">
      <c r="A103" s="679"/>
      <c r="B103" s="224">
        <v>85213</v>
      </c>
      <c r="C103" s="133" t="s">
        <v>211</v>
      </c>
      <c r="D103" s="60">
        <v>2500</v>
      </c>
      <c r="E103" s="170">
        <v>1750.32</v>
      </c>
      <c r="F103" s="170">
        <v>1750.32</v>
      </c>
      <c r="G103" s="171"/>
      <c r="H103" s="192">
        <f t="shared" si="7"/>
        <v>70.0128</v>
      </c>
    </row>
    <row r="104" spans="1:8" ht="19.5" customHeight="1">
      <c r="A104" s="679"/>
      <c r="B104" s="224">
        <v>85228</v>
      </c>
      <c r="C104" s="576" t="s">
        <v>151</v>
      </c>
      <c r="D104" s="60">
        <v>6600</v>
      </c>
      <c r="E104" s="170">
        <v>3450</v>
      </c>
      <c r="F104" s="170">
        <v>3450</v>
      </c>
      <c r="G104" s="171"/>
      <c r="H104" s="192">
        <f t="shared" si="7"/>
        <v>52.27272727272727</v>
      </c>
    </row>
    <row r="105" spans="1:8" ht="16.5" thickBot="1">
      <c r="A105" s="680"/>
      <c r="B105" s="224">
        <v>85295</v>
      </c>
      <c r="C105" s="68" t="s">
        <v>3</v>
      </c>
      <c r="D105" s="60">
        <v>28424</v>
      </c>
      <c r="E105" s="156">
        <v>14000</v>
      </c>
      <c r="F105" s="156">
        <v>14000</v>
      </c>
      <c r="G105" s="231"/>
      <c r="H105" s="192">
        <f t="shared" si="7"/>
        <v>49.254151421334086</v>
      </c>
    </row>
    <row r="106" spans="1:8" ht="16.5" thickBot="1">
      <c r="A106" s="595"/>
      <c r="B106" s="571"/>
      <c r="C106" s="572" t="s">
        <v>162</v>
      </c>
      <c r="D106" s="573">
        <v>39179313.27</v>
      </c>
      <c r="E106" s="573">
        <v>11555064.33</v>
      </c>
      <c r="F106" s="573">
        <v>10924223.04</v>
      </c>
      <c r="G106" s="580">
        <v>630841.29</v>
      </c>
      <c r="H106" s="574">
        <f t="shared" si="7"/>
        <v>29.492768927238522</v>
      </c>
    </row>
    <row r="107" spans="1:8" ht="15.75">
      <c r="A107" s="446"/>
      <c r="B107" s="264"/>
      <c r="C107" s="73"/>
      <c r="D107" s="292"/>
      <c r="E107" s="73"/>
      <c r="F107" s="73"/>
      <c r="G107" s="73"/>
      <c r="H107" s="73"/>
    </row>
    <row r="108" spans="1:8" ht="12.75">
      <c r="A108" s="73"/>
      <c r="B108" s="264"/>
      <c r="C108" s="73"/>
      <c r="D108" s="73"/>
      <c r="E108" s="73"/>
      <c r="F108" s="73"/>
      <c r="G108" s="73"/>
      <c r="H108" s="73"/>
    </row>
    <row r="109" spans="2:8" ht="12.75">
      <c r="B109" s="264"/>
      <c r="C109" s="265"/>
      <c r="D109" s="73"/>
      <c r="E109" s="73"/>
      <c r="F109" s="73"/>
      <c r="G109" s="73"/>
      <c r="H109" s="73"/>
    </row>
    <row r="110" spans="2:8" ht="12.75">
      <c r="B110" s="264"/>
      <c r="C110" s="73"/>
      <c r="D110" s="188"/>
      <c r="E110" s="188"/>
      <c r="F110" s="73"/>
      <c r="G110" s="73"/>
      <c r="H110" s="73"/>
    </row>
    <row r="111" spans="2:8" ht="12.75">
      <c r="B111" s="264"/>
      <c r="C111" s="73"/>
      <c r="D111" s="188"/>
      <c r="E111" s="188"/>
      <c r="F111" s="73"/>
      <c r="G111" s="73"/>
      <c r="H111" s="73"/>
    </row>
    <row r="112" spans="2:8" ht="12.75">
      <c r="B112" s="264"/>
      <c r="C112" s="73"/>
      <c r="D112" s="188"/>
      <c r="E112" s="188"/>
      <c r="F112" s="73"/>
      <c r="G112" s="73"/>
      <c r="H112" s="73"/>
    </row>
    <row r="113" spans="2:8" ht="12.75">
      <c r="B113" s="264"/>
      <c r="C113" s="265"/>
      <c r="D113" s="188"/>
      <c r="E113" s="188"/>
      <c r="F113" s="764" t="s">
        <v>278</v>
      </c>
      <c r="G113" s="764"/>
      <c r="H113" s="73"/>
    </row>
    <row r="114" spans="2:8" ht="12.75">
      <c r="B114" s="264"/>
      <c r="C114" s="73"/>
      <c r="D114" s="188"/>
      <c r="E114" s="188"/>
      <c r="F114" s="764"/>
      <c r="G114" s="764"/>
      <c r="H114" s="73"/>
    </row>
    <row r="115" spans="2:8" ht="12.75">
      <c r="B115" s="264"/>
      <c r="C115" s="73"/>
      <c r="D115" s="188"/>
      <c r="E115" s="188"/>
      <c r="F115" s="73"/>
      <c r="G115" s="73"/>
      <c r="H115" s="73"/>
    </row>
    <row r="116" spans="2:8" ht="12.75">
      <c r="B116" s="264"/>
      <c r="C116" s="73"/>
      <c r="D116" s="188"/>
      <c r="E116" s="188"/>
      <c r="F116" s="73"/>
      <c r="G116" s="73"/>
      <c r="H116" s="73"/>
    </row>
    <row r="117" spans="2:8" ht="12.75">
      <c r="B117" s="73"/>
      <c r="C117" s="265"/>
      <c r="D117" s="73"/>
      <c r="E117" s="73"/>
      <c r="F117" s="73"/>
      <c r="G117" s="73"/>
      <c r="H117" s="73"/>
    </row>
    <row r="118" spans="2:8" ht="12.75">
      <c r="B118" s="73"/>
      <c r="C118" s="73"/>
      <c r="D118" s="266"/>
      <c r="E118" s="266"/>
      <c r="F118" s="73"/>
      <c r="G118" s="73"/>
      <c r="H118" s="73"/>
    </row>
    <row r="119" spans="2:8" ht="12.75">
      <c r="B119" s="73"/>
      <c r="C119" s="73"/>
      <c r="D119" s="266"/>
      <c r="E119" s="266"/>
      <c r="F119" s="73"/>
      <c r="G119" s="73"/>
      <c r="H119" s="73"/>
    </row>
    <row r="120" spans="2:8" ht="12.75">
      <c r="B120" s="73"/>
      <c r="C120" s="73"/>
      <c r="D120" s="266"/>
      <c r="E120" s="266"/>
      <c r="F120" s="73"/>
      <c r="G120" s="73"/>
      <c r="H120" s="73"/>
    </row>
    <row r="121" spans="2:8" ht="12.75">
      <c r="B121" s="73"/>
      <c r="C121" s="73"/>
      <c r="D121" s="266"/>
      <c r="E121" s="266"/>
      <c r="F121" s="73"/>
      <c r="G121" s="73"/>
      <c r="H121" s="73"/>
    </row>
    <row r="122" spans="2:8" ht="12.75">
      <c r="B122" s="73"/>
      <c r="C122" s="73"/>
      <c r="D122" s="73"/>
      <c r="E122" s="73"/>
      <c r="F122" s="73"/>
      <c r="G122" s="73"/>
      <c r="H122" s="73"/>
    </row>
    <row r="123" spans="2:8" ht="12.75">
      <c r="B123" s="73"/>
      <c r="C123" s="73"/>
      <c r="D123" s="73"/>
      <c r="E123" s="73"/>
      <c r="F123" s="73"/>
      <c r="G123" s="73"/>
      <c r="H123" s="73"/>
    </row>
    <row r="124" spans="3:8" ht="12.75">
      <c r="C124" s="73"/>
      <c r="D124" s="73"/>
      <c r="E124" s="266"/>
      <c r="F124" s="73"/>
      <c r="G124" s="73"/>
      <c r="H124" s="73"/>
    </row>
  </sheetData>
  <sheetProtection/>
  <mergeCells count="19">
    <mergeCell ref="F113:G114"/>
    <mergeCell ref="A102:A105"/>
    <mergeCell ref="B6:B7"/>
    <mergeCell ref="C6:C7"/>
    <mergeCell ref="A41:A43"/>
    <mergeCell ref="A39:A40"/>
    <mergeCell ref="A57:A68"/>
    <mergeCell ref="A45:A47"/>
    <mergeCell ref="A54:A55"/>
    <mergeCell ref="A72:A75"/>
    <mergeCell ref="A84:A86"/>
    <mergeCell ref="A78:A82"/>
    <mergeCell ref="A3:H3"/>
    <mergeCell ref="A4:H4"/>
    <mergeCell ref="D6:D7"/>
    <mergeCell ref="E6:E7"/>
    <mergeCell ref="F6:G6"/>
    <mergeCell ref="H6:H7"/>
    <mergeCell ref="A6:A7"/>
  </mergeCells>
  <printOptions/>
  <pageMargins left="0.5905511811023623" right="0" top="0.8661417322834646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119"/>
  <sheetViews>
    <sheetView zoomScalePageLayoutView="0" workbookViewId="0" topLeftCell="A97">
      <selection activeCell="H107" sqref="H107:J108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27.421875" style="0" customWidth="1"/>
    <col min="4" max="4" width="14.57421875" style="0" customWidth="1"/>
    <col min="5" max="5" width="14.28125" style="0" customWidth="1"/>
    <col min="6" max="7" width="12.7109375" style="0" customWidth="1"/>
    <col min="8" max="8" width="11.140625" style="0" customWidth="1"/>
    <col min="9" max="9" width="11.8515625" style="0" customWidth="1"/>
    <col min="10" max="10" width="10.421875" style="0" customWidth="1"/>
    <col min="11" max="11" width="10.8515625" style="0" customWidth="1"/>
    <col min="12" max="12" width="8.00390625" style="0" customWidth="1"/>
  </cols>
  <sheetData>
    <row r="2" spans="1:11" ht="15.75">
      <c r="A2" s="74"/>
      <c r="B2" s="75"/>
      <c r="C2" s="75"/>
      <c r="D2" s="76"/>
      <c r="E2" s="76"/>
      <c r="F2" s="75"/>
      <c r="G2" s="75"/>
      <c r="H2" s="75"/>
      <c r="I2" s="75"/>
      <c r="J2" s="570"/>
      <c r="K2" s="598" t="s">
        <v>197</v>
      </c>
    </row>
    <row r="3" spans="1:11" ht="15.75">
      <c r="A3" s="74"/>
      <c r="B3" s="75"/>
      <c r="C3" s="75"/>
      <c r="D3" s="77"/>
      <c r="E3" s="77"/>
      <c r="F3" s="77"/>
      <c r="G3" s="77"/>
      <c r="H3" s="77"/>
      <c r="I3" s="77"/>
      <c r="J3" s="77"/>
      <c r="K3" s="78"/>
    </row>
    <row r="4" spans="1:12" ht="20.25">
      <c r="A4" s="668" t="s">
        <v>85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</row>
    <row r="5" spans="1:12" ht="20.25">
      <c r="A5" s="668" t="s">
        <v>227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</row>
    <row r="6" spans="1:11" ht="21" thickBot="1">
      <c r="A6" s="74"/>
      <c r="B6" s="47"/>
      <c r="C6" s="79"/>
      <c r="D6" s="151"/>
      <c r="E6" s="80"/>
      <c r="F6" s="47"/>
      <c r="G6" s="47"/>
      <c r="H6" s="47"/>
      <c r="I6" s="47"/>
      <c r="J6" s="47"/>
      <c r="K6" s="81"/>
    </row>
    <row r="7" spans="1:12" ht="15">
      <c r="A7" s="693" t="s">
        <v>36</v>
      </c>
      <c r="B7" s="695" t="s">
        <v>42</v>
      </c>
      <c r="C7" s="670" t="s">
        <v>104</v>
      </c>
      <c r="D7" s="687" t="s">
        <v>90</v>
      </c>
      <c r="E7" s="687" t="s">
        <v>124</v>
      </c>
      <c r="F7" s="689" t="s">
        <v>106</v>
      </c>
      <c r="G7" s="690"/>
      <c r="H7" s="690"/>
      <c r="I7" s="690"/>
      <c r="J7" s="690"/>
      <c r="K7" s="690"/>
      <c r="L7" s="691" t="s">
        <v>125</v>
      </c>
    </row>
    <row r="8" spans="1:12" ht="67.5">
      <c r="A8" s="694"/>
      <c r="B8" s="696"/>
      <c r="C8" s="671"/>
      <c r="D8" s="688"/>
      <c r="E8" s="688"/>
      <c r="F8" s="365" t="s">
        <v>191</v>
      </c>
      <c r="G8" s="366" t="s">
        <v>198</v>
      </c>
      <c r="H8" s="366" t="s">
        <v>199</v>
      </c>
      <c r="I8" s="366" t="s">
        <v>184</v>
      </c>
      <c r="J8" s="366" t="s">
        <v>200</v>
      </c>
      <c r="K8" s="366" t="s">
        <v>192</v>
      </c>
      <c r="L8" s="692"/>
    </row>
    <row r="9" spans="1:12" ht="12.75">
      <c r="A9" s="196">
        <v>1</v>
      </c>
      <c r="B9" s="169">
        <v>2</v>
      </c>
      <c r="C9" s="363">
        <v>3</v>
      </c>
      <c r="D9" s="363">
        <v>4</v>
      </c>
      <c r="E9" s="363">
        <v>5</v>
      </c>
      <c r="F9" s="363">
        <v>6</v>
      </c>
      <c r="G9" s="363">
        <v>7</v>
      </c>
      <c r="H9" s="363">
        <v>8</v>
      </c>
      <c r="I9" s="363">
        <v>9</v>
      </c>
      <c r="J9" s="363">
        <v>10</v>
      </c>
      <c r="K9" s="363">
        <v>11</v>
      </c>
      <c r="L9" s="364">
        <v>12</v>
      </c>
    </row>
    <row r="10" spans="1:12" ht="15.75">
      <c r="A10" s="414" t="s">
        <v>48</v>
      </c>
      <c r="B10" s="294"/>
      <c r="C10" s="294" t="s">
        <v>56</v>
      </c>
      <c r="D10" s="318">
        <v>14000</v>
      </c>
      <c r="E10" s="318">
        <v>8832</v>
      </c>
      <c r="F10" s="318"/>
      <c r="G10" s="318">
        <v>0</v>
      </c>
      <c r="H10" s="318">
        <v>8832</v>
      </c>
      <c r="I10" s="318"/>
      <c r="J10" s="318"/>
      <c r="K10" s="319"/>
      <c r="L10" s="400">
        <f aca="true" t="shared" si="0" ref="L10:L36">(E10/D10)*100</f>
        <v>63.08571428571429</v>
      </c>
    </row>
    <row r="11" spans="1:12" ht="16.5" customHeight="1">
      <c r="A11" s="295"/>
      <c r="B11" s="297" t="s">
        <v>127</v>
      </c>
      <c r="C11" s="175" t="s">
        <v>202</v>
      </c>
      <c r="D11" s="320">
        <v>14000</v>
      </c>
      <c r="E11" s="321">
        <v>8832</v>
      </c>
      <c r="F11" s="321"/>
      <c r="G11" s="321"/>
      <c r="H11" s="321">
        <v>8832</v>
      </c>
      <c r="I11" s="321"/>
      <c r="J11" s="321"/>
      <c r="K11" s="322"/>
      <c r="L11" s="191">
        <f t="shared" si="0"/>
        <v>63.08571428571429</v>
      </c>
    </row>
    <row r="12" spans="1:12" ht="44.25" customHeight="1">
      <c r="A12" s="414">
        <v>400</v>
      </c>
      <c r="B12" s="294"/>
      <c r="C12" s="276" t="s">
        <v>108</v>
      </c>
      <c r="D12" s="318">
        <v>274400</v>
      </c>
      <c r="E12" s="324">
        <v>134801.93</v>
      </c>
      <c r="F12" s="324">
        <v>16216.69</v>
      </c>
      <c r="G12" s="324">
        <v>118585.24</v>
      </c>
      <c r="H12" s="324"/>
      <c r="I12" s="324"/>
      <c r="J12" s="324"/>
      <c r="K12" s="323"/>
      <c r="L12" s="400">
        <f t="shared" si="0"/>
        <v>49.126067784256556</v>
      </c>
    </row>
    <row r="13" spans="1:12" ht="15.75">
      <c r="A13" s="415"/>
      <c r="B13" s="298">
        <v>40002</v>
      </c>
      <c r="C13" s="136" t="s">
        <v>183</v>
      </c>
      <c r="D13" s="325">
        <v>274400</v>
      </c>
      <c r="E13" s="326">
        <v>134801.93</v>
      </c>
      <c r="F13" s="326">
        <v>16216.69</v>
      </c>
      <c r="G13" s="326">
        <v>118585.24</v>
      </c>
      <c r="H13" s="326"/>
      <c r="I13" s="326"/>
      <c r="J13" s="326"/>
      <c r="K13" s="325"/>
      <c r="L13" s="192">
        <f t="shared" si="0"/>
        <v>49.126067784256556</v>
      </c>
    </row>
    <row r="14" spans="1:12" ht="15.75">
      <c r="A14" s="414">
        <v>500</v>
      </c>
      <c r="B14" s="294"/>
      <c r="C14" s="294" t="s">
        <v>128</v>
      </c>
      <c r="D14" s="323">
        <v>3000</v>
      </c>
      <c r="E14" s="327">
        <v>583.2</v>
      </c>
      <c r="F14" s="327"/>
      <c r="G14" s="327">
        <v>583.2</v>
      </c>
      <c r="H14" s="327"/>
      <c r="I14" s="327"/>
      <c r="J14" s="327"/>
      <c r="K14" s="328"/>
      <c r="L14" s="192">
        <f t="shared" si="0"/>
        <v>19.44</v>
      </c>
    </row>
    <row r="15" spans="1:12" ht="15.75">
      <c r="A15" s="415"/>
      <c r="B15" s="298">
        <v>50095</v>
      </c>
      <c r="C15" s="299" t="s">
        <v>3</v>
      </c>
      <c r="D15" s="325">
        <v>3000</v>
      </c>
      <c r="E15" s="329">
        <v>583.2</v>
      </c>
      <c r="F15" s="329"/>
      <c r="G15" s="329">
        <v>583.2</v>
      </c>
      <c r="H15" s="329"/>
      <c r="I15" s="329"/>
      <c r="J15" s="329"/>
      <c r="K15" s="328"/>
      <c r="L15" s="192">
        <f t="shared" si="0"/>
        <v>19.44</v>
      </c>
    </row>
    <row r="16" spans="1:12" ht="15.75">
      <c r="A16" s="414">
        <v>600</v>
      </c>
      <c r="B16" s="294"/>
      <c r="C16" s="294" t="s">
        <v>129</v>
      </c>
      <c r="D16" s="323">
        <v>1091769.25</v>
      </c>
      <c r="E16" s="324">
        <v>325330.25</v>
      </c>
      <c r="F16" s="324">
        <v>13601</v>
      </c>
      <c r="G16" s="324">
        <v>311729.25</v>
      </c>
      <c r="H16" s="324"/>
      <c r="I16" s="324"/>
      <c r="J16" s="324"/>
      <c r="K16" s="330"/>
      <c r="L16" s="389">
        <f t="shared" si="0"/>
        <v>29.798444130937007</v>
      </c>
    </row>
    <row r="17" spans="1:12" ht="15.75">
      <c r="A17" s="300"/>
      <c r="B17" s="296">
        <v>60012</v>
      </c>
      <c r="C17" s="301" t="s">
        <v>212</v>
      </c>
      <c r="D17" s="331">
        <v>2000</v>
      </c>
      <c r="E17" s="332">
        <v>1277.2</v>
      </c>
      <c r="F17" s="332"/>
      <c r="G17" s="332">
        <v>1277.2</v>
      </c>
      <c r="H17" s="332"/>
      <c r="I17" s="332"/>
      <c r="J17" s="332"/>
      <c r="K17" s="333"/>
      <c r="L17" s="190">
        <f t="shared" si="0"/>
        <v>63.86000000000001</v>
      </c>
    </row>
    <row r="18" spans="1:12" ht="15.75">
      <c r="A18" s="300"/>
      <c r="B18" s="296">
        <v>60014</v>
      </c>
      <c r="C18" s="301" t="s">
        <v>130</v>
      </c>
      <c r="D18" s="331">
        <v>12000</v>
      </c>
      <c r="E18" s="332">
        <v>10101.46</v>
      </c>
      <c r="F18" s="332"/>
      <c r="G18" s="332">
        <v>10101.46</v>
      </c>
      <c r="H18" s="332"/>
      <c r="I18" s="332"/>
      <c r="J18" s="332"/>
      <c r="K18" s="333"/>
      <c r="L18" s="190">
        <f t="shared" si="0"/>
        <v>84.17883333333333</v>
      </c>
    </row>
    <row r="19" spans="1:12" ht="15.75">
      <c r="A19" s="302"/>
      <c r="B19" s="298">
        <v>60016</v>
      </c>
      <c r="C19" s="299" t="s">
        <v>131</v>
      </c>
      <c r="D19" s="325">
        <v>1075769.25</v>
      </c>
      <c r="E19" s="329">
        <v>313951.59</v>
      </c>
      <c r="F19" s="329">
        <v>13601</v>
      </c>
      <c r="G19" s="329">
        <v>300350.59</v>
      </c>
      <c r="H19" s="329"/>
      <c r="I19" s="329"/>
      <c r="J19" s="329"/>
      <c r="K19" s="328"/>
      <c r="L19" s="192">
        <f t="shared" si="0"/>
        <v>29.183915602718706</v>
      </c>
    </row>
    <row r="20" spans="1:12" ht="15.75" customHeight="1">
      <c r="A20" s="302"/>
      <c r="B20" s="297">
        <v>60095</v>
      </c>
      <c r="C20" s="175" t="s">
        <v>3</v>
      </c>
      <c r="D20" s="334">
        <v>2000</v>
      </c>
      <c r="E20" s="335">
        <v>0</v>
      </c>
      <c r="F20" s="335">
        <v>0</v>
      </c>
      <c r="G20" s="335"/>
      <c r="H20" s="335"/>
      <c r="I20" s="335"/>
      <c r="J20" s="335"/>
      <c r="K20" s="336"/>
      <c r="L20" s="191">
        <f t="shared" si="0"/>
        <v>0</v>
      </c>
    </row>
    <row r="21" spans="1:12" ht="15.75">
      <c r="A21" s="414">
        <v>700</v>
      </c>
      <c r="B21" s="294"/>
      <c r="C21" s="294" t="s">
        <v>61</v>
      </c>
      <c r="D21" s="323">
        <v>421400</v>
      </c>
      <c r="E21" s="324">
        <v>130388.57</v>
      </c>
      <c r="F21" s="324"/>
      <c r="G21" s="324">
        <v>130388.57</v>
      </c>
      <c r="H21" s="324"/>
      <c r="I21" s="324"/>
      <c r="J21" s="324"/>
      <c r="K21" s="330"/>
      <c r="L21" s="389">
        <f t="shared" si="0"/>
        <v>30.94175842429995</v>
      </c>
    </row>
    <row r="22" spans="1:12" ht="27.75" customHeight="1">
      <c r="A22" s="300"/>
      <c r="B22" s="296">
        <v>70004</v>
      </c>
      <c r="C22" s="141" t="s">
        <v>132</v>
      </c>
      <c r="D22" s="337">
        <v>70000</v>
      </c>
      <c r="E22" s="338">
        <v>32398.58</v>
      </c>
      <c r="F22" s="338"/>
      <c r="G22" s="338">
        <v>32398.58</v>
      </c>
      <c r="H22" s="338"/>
      <c r="I22" s="338"/>
      <c r="J22" s="338"/>
      <c r="K22" s="333"/>
      <c r="L22" s="190">
        <f t="shared" si="0"/>
        <v>46.28368571428572</v>
      </c>
    </row>
    <row r="23" spans="1:12" ht="30">
      <c r="A23" s="302"/>
      <c r="B23" s="298">
        <v>70005</v>
      </c>
      <c r="C23" s="136" t="s">
        <v>62</v>
      </c>
      <c r="D23" s="325">
        <v>191900</v>
      </c>
      <c r="E23" s="339">
        <v>61632.44</v>
      </c>
      <c r="F23" s="339"/>
      <c r="G23" s="339">
        <v>61632.44</v>
      </c>
      <c r="H23" s="339"/>
      <c r="I23" s="339"/>
      <c r="J23" s="339"/>
      <c r="K23" s="340"/>
      <c r="L23" s="192">
        <f t="shared" si="0"/>
        <v>32.116956748306414</v>
      </c>
    </row>
    <row r="24" spans="1:12" ht="15.75">
      <c r="A24" s="303"/>
      <c r="B24" s="297">
        <v>70095</v>
      </c>
      <c r="C24" s="304" t="s">
        <v>3</v>
      </c>
      <c r="D24" s="341">
        <v>159500</v>
      </c>
      <c r="E24" s="342">
        <v>36357.55</v>
      </c>
      <c r="F24" s="342"/>
      <c r="G24" s="343">
        <v>36357.55</v>
      </c>
      <c r="H24" s="343"/>
      <c r="I24" s="343"/>
      <c r="J24" s="343"/>
      <c r="K24" s="344"/>
      <c r="L24" s="191">
        <f t="shared" si="0"/>
        <v>22.79470219435737</v>
      </c>
    </row>
    <row r="25" spans="1:12" ht="15.75">
      <c r="A25" s="414">
        <v>710</v>
      </c>
      <c r="B25" s="294"/>
      <c r="C25" s="294" t="s">
        <v>133</v>
      </c>
      <c r="D25" s="318">
        <v>99360</v>
      </c>
      <c r="E25" s="324">
        <v>49500</v>
      </c>
      <c r="F25" s="324"/>
      <c r="G25" s="324">
        <v>49500</v>
      </c>
      <c r="H25" s="324"/>
      <c r="I25" s="324"/>
      <c r="J25" s="324"/>
      <c r="K25" s="328"/>
      <c r="L25" s="389">
        <f t="shared" si="0"/>
        <v>49.81884057971014</v>
      </c>
    </row>
    <row r="26" spans="1:12" ht="30">
      <c r="A26" s="484"/>
      <c r="B26" s="298">
        <v>71004</v>
      </c>
      <c r="C26" s="136" t="s">
        <v>134</v>
      </c>
      <c r="D26" s="346">
        <v>99360</v>
      </c>
      <c r="E26" s="339">
        <v>49500</v>
      </c>
      <c r="F26" s="339"/>
      <c r="G26" s="339">
        <v>49500</v>
      </c>
      <c r="H26" s="339"/>
      <c r="I26" s="339"/>
      <c r="J26" s="339"/>
      <c r="K26" s="328"/>
      <c r="L26" s="192">
        <f t="shared" si="0"/>
        <v>49.81884057971014</v>
      </c>
    </row>
    <row r="27" spans="1:12" ht="15.75">
      <c r="A27" s="440">
        <v>750</v>
      </c>
      <c r="B27" s="647"/>
      <c r="C27" s="314" t="s">
        <v>80</v>
      </c>
      <c r="D27" s="648">
        <v>3265193.57</v>
      </c>
      <c r="E27" s="483">
        <v>1733020.41</v>
      </c>
      <c r="F27" s="359">
        <v>1301068.23</v>
      </c>
      <c r="G27" s="359">
        <v>368107.18</v>
      </c>
      <c r="H27" s="359"/>
      <c r="I27" s="359">
        <v>63845</v>
      </c>
      <c r="J27" s="359"/>
      <c r="K27" s="483"/>
      <c r="L27" s="399">
        <f t="shared" si="0"/>
        <v>53.075579528352435</v>
      </c>
    </row>
    <row r="28" spans="1:12" ht="15.75">
      <c r="A28" s="303"/>
      <c r="B28" s="296">
        <v>75022</v>
      </c>
      <c r="C28" s="301" t="s">
        <v>135</v>
      </c>
      <c r="D28" s="337">
        <v>132100</v>
      </c>
      <c r="E28" s="338">
        <v>51950.52</v>
      </c>
      <c r="F28" s="338"/>
      <c r="G28" s="338">
        <v>1480.52</v>
      </c>
      <c r="H28" s="338"/>
      <c r="I28" s="338">
        <v>50470</v>
      </c>
      <c r="J28" s="338"/>
      <c r="K28" s="333"/>
      <c r="L28" s="190">
        <f t="shared" si="0"/>
        <v>39.32666161998486</v>
      </c>
    </row>
    <row r="29" spans="1:12" ht="15.75">
      <c r="A29" s="302"/>
      <c r="B29" s="298">
        <v>75023</v>
      </c>
      <c r="C29" s="299" t="s">
        <v>136</v>
      </c>
      <c r="D29" s="325">
        <v>2960451.07</v>
      </c>
      <c r="E29" s="339">
        <v>1593822.02</v>
      </c>
      <c r="F29" s="339">
        <v>1290748.23</v>
      </c>
      <c r="G29" s="345">
        <v>303073.79</v>
      </c>
      <c r="H29" s="345"/>
      <c r="I29" s="345"/>
      <c r="J29" s="345"/>
      <c r="K29" s="345"/>
      <c r="L29" s="192">
        <f t="shared" si="0"/>
        <v>53.8371343526377</v>
      </c>
    </row>
    <row r="30" spans="1:12" ht="30">
      <c r="A30" s="302"/>
      <c r="B30" s="298">
        <v>75075</v>
      </c>
      <c r="C30" s="136" t="s">
        <v>137</v>
      </c>
      <c r="D30" s="346">
        <v>98255</v>
      </c>
      <c r="E30" s="339">
        <v>59512.57</v>
      </c>
      <c r="F30" s="339">
        <v>10320</v>
      </c>
      <c r="G30" s="339">
        <v>49192.57</v>
      </c>
      <c r="H30" s="339"/>
      <c r="I30" s="339"/>
      <c r="J30" s="339"/>
      <c r="K30" s="329"/>
      <c r="L30" s="192">
        <f t="shared" si="0"/>
        <v>60.5695079130833</v>
      </c>
    </row>
    <row r="31" spans="1:12" ht="15.75">
      <c r="A31" s="302"/>
      <c r="B31" s="297">
        <v>75095</v>
      </c>
      <c r="C31" s="306" t="s">
        <v>3</v>
      </c>
      <c r="D31" s="321">
        <v>74387.5</v>
      </c>
      <c r="E31" s="343">
        <v>27735.3</v>
      </c>
      <c r="F31" s="343"/>
      <c r="G31" s="343">
        <v>14360.3</v>
      </c>
      <c r="H31" s="343"/>
      <c r="I31" s="343">
        <v>13375</v>
      </c>
      <c r="J31" s="343"/>
      <c r="K31" s="344"/>
      <c r="L31" s="191">
        <f t="shared" si="0"/>
        <v>37.2848932952445</v>
      </c>
    </row>
    <row r="32" spans="1:12" ht="29.25">
      <c r="A32" s="414">
        <v>754</v>
      </c>
      <c r="B32" s="294"/>
      <c r="C32" s="276" t="s">
        <v>83</v>
      </c>
      <c r="D32" s="318">
        <v>363594.58</v>
      </c>
      <c r="E32" s="324">
        <v>145051.38</v>
      </c>
      <c r="F32" s="324">
        <v>28947.99</v>
      </c>
      <c r="G32" s="324">
        <v>93757.11</v>
      </c>
      <c r="H32" s="318">
        <v>8606.28</v>
      </c>
      <c r="I32" s="324">
        <v>13740</v>
      </c>
      <c r="J32" s="324"/>
      <c r="K32" s="490"/>
      <c r="L32" s="389">
        <v>47.1</v>
      </c>
    </row>
    <row r="33" spans="1:12" ht="15.75">
      <c r="A33" s="300"/>
      <c r="B33" s="305">
        <v>75404</v>
      </c>
      <c r="C33" s="301" t="s">
        <v>138</v>
      </c>
      <c r="D33" s="337">
        <v>39218.84</v>
      </c>
      <c r="E33" s="338">
        <v>8606.28</v>
      </c>
      <c r="F33" s="338"/>
      <c r="G33" s="338"/>
      <c r="H33" s="338">
        <v>8606.28</v>
      </c>
      <c r="I33" s="338"/>
      <c r="J33" s="338"/>
      <c r="K33" s="333"/>
      <c r="L33" s="190">
        <f t="shared" si="0"/>
        <v>21.944249243475845</v>
      </c>
    </row>
    <row r="34" spans="1:12" ht="15.75">
      <c r="A34" s="303"/>
      <c r="B34" s="298">
        <v>75412</v>
      </c>
      <c r="C34" s="301" t="s">
        <v>139</v>
      </c>
      <c r="D34" s="347">
        <v>270575.74</v>
      </c>
      <c r="E34" s="338">
        <v>132776.9</v>
      </c>
      <c r="F34" s="338">
        <v>28947.99</v>
      </c>
      <c r="G34" s="338">
        <v>90088.91</v>
      </c>
      <c r="H34" s="338"/>
      <c r="I34" s="338">
        <v>13740</v>
      </c>
      <c r="J34" s="338"/>
      <c r="K34" s="338"/>
      <c r="L34" s="192">
        <f t="shared" si="0"/>
        <v>49.071989972197805</v>
      </c>
    </row>
    <row r="35" spans="1:12" ht="15.75">
      <c r="A35" s="302"/>
      <c r="B35" s="297">
        <v>75421</v>
      </c>
      <c r="C35" s="304" t="s">
        <v>241</v>
      </c>
      <c r="D35" s="346">
        <v>47000</v>
      </c>
      <c r="E35" s="339">
        <v>2684.2</v>
      </c>
      <c r="F35" s="339"/>
      <c r="G35" s="339">
        <v>2684.2</v>
      </c>
      <c r="H35" s="339"/>
      <c r="I35" s="339"/>
      <c r="J35" s="339"/>
      <c r="K35" s="329"/>
      <c r="L35" s="191">
        <f t="shared" si="0"/>
        <v>5.711063829787234</v>
      </c>
    </row>
    <row r="36" spans="1:12" ht="15.75">
      <c r="A36" s="302"/>
      <c r="B36" s="297">
        <v>75495</v>
      </c>
      <c r="C36" s="175" t="s">
        <v>3</v>
      </c>
      <c r="D36" s="341">
        <v>6800</v>
      </c>
      <c r="E36" s="349">
        <v>984</v>
      </c>
      <c r="F36" s="349"/>
      <c r="G36" s="345">
        <v>984</v>
      </c>
      <c r="H36" s="345"/>
      <c r="I36" s="345"/>
      <c r="J36" s="345"/>
      <c r="K36" s="350"/>
      <c r="L36" s="191">
        <f t="shared" si="0"/>
        <v>14.470588235294118</v>
      </c>
    </row>
    <row r="37" spans="1:12" ht="15.75">
      <c r="A37" s="414">
        <v>757</v>
      </c>
      <c r="B37" s="294"/>
      <c r="C37" s="294" t="s">
        <v>140</v>
      </c>
      <c r="D37" s="318">
        <v>467500</v>
      </c>
      <c r="E37" s="324">
        <v>208977.03</v>
      </c>
      <c r="F37" s="324"/>
      <c r="G37" s="324"/>
      <c r="H37" s="324"/>
      <c r="I37" s="324"/>
      <c r="J37" s="324"/>
      <c r="K37" s="328">
        <v>208977.03</v>
      </c>
      <c r="L37" s="389">
        <f aca="true" t="shared" si="1" ref="L37:L72">(E37/D37)*100</f>
        <v>44.70096898395722</v>
      </c>
    </row>
    <row r="38" spans="1:12" ht="60">
      <c r="A38" s="300"/>
      <c r="B38" s="305">
        <v>75702</v>
      </c>
      <c r="C38" s="138" t="s">
        <v>194</v>
      </c>
      <c r="D38" s="351">
        <v>467500</v>
      </c>
      <c r="E38" s="352">
        <v>208977.03</v>
      </c>
      <c r="F38" s="352"/>
      <c r="G38" s="352"/>
      <c r="H38" s="352"/>
      <c r="I38" s="352"/>
      <c r="J38" s="352"/>
      <c r="K38" s="353">
        <v>208977.03</v>
      </c>
      <c r="L38" s="192">
        <f t="shared" si="1"/>
        <v>44.70096898395722</v>
      </c>
    </row>
    <row r="39" spans="1:12" ht="15.75">
      <c r="A39" s="414">
        <v>758</v>
      </c>
      <c r="B39" s="294"/>
      <c r="C39" s="294" t="s">
        <v>70</v>
      </c>
      <c r="D39" s="318">
        <v>53524</v>
      </c>
      <c r="E39" s="324">
        <v>17524</v>
      </c>
      <c r="F39" s="324"/>
      <c r="G39" s="324">
        <v>17524</v>
      </c>
      <c r="H39" s="324"/>
      <c r="I39" s="324"/>
      <c r="J39" s="324"/>
      <c r="K39" s="328"/>
      <c r="L39" s="389">
        <f t="shared" si="1"/>
        <v>32.7404528809506</v>
      </c>
    </row>
    <row r="40" spans="1:12" ht="15.75">
      <c r="A40" s="414"/>
      <c r="B40" s="298">
        <v>75814</v>
      </c>
      <c r="C40" s="299" t="s">
        <v>218</v>
      </c>
      <c r="D40" s="325">
        <v>17524</v>
      </c>
      <c r="E40" s="329">
        <v>17524</v>
      </c>
      <c r="F40" s="329"/>
      <c r="G40" s="329">
        <v>17524</v>
      </c>
      <c r="H40" s="329"/>
      <c r="I40" s="329"/>
      <c r="J40" s="329"/>
      <c r="K40" s="328"/>
      <c r="L40" s="192">
        <f t="shared" si="1"/>
        <v>100</v>
      </c>
    </row>
    <row r="41" spans="1:12" ht="15.75">
      <c r="A41" s="415"/>
      <c r="B41" s="298">
        <v>75818</v>
      </c>
      <c r="C41" s="299" t="s">
        <v>141</v>
      </c>
      <c r="D41" s="325">
        <v>36000</v>
      </c>
      <c r="E41" s="325">
        <v>0</v>
      </c>
      <c r="F41" s="325"/>
      <c r="G41" s="325"/>
      <c r="H41" s="325"/>
      <c r="I41" s="325"/>
      <c r="J41" s="325"/>
      <c r="K41" s="328"/>
      <c r="L41" s="192">
        <f t="shared" si="1"/>
        <v>0</v>
      </c>
    </row>
    <row r="42" spans="1:12" ht="15.75">
      <c r="A42" s="414">
        <v>801</v>
      </c>
      <c r="B42" s="294"/>
      <c r="C42" s="294" t="s">
        <v>52</v>
      </c>
      <c r="D42" s="323">
        <v>8760845.18</v>
      </c>
      <c r="E42" s="327">
        <v>5218901.93</v>
      </c>
      <c r="F42" s="327">
        <v>3974272.06</v>
      </c>
      <c r="G42" s="327">
        <v>1007857.3</v>
      </c>
      <c r="H42" s="327"/>
      <c r="I42" s="327">
        <v>183410.68</v>
      </c>
      <c r="J42" s="327">
        <v>53361.89</v>
      </c>
      <c r="K42" s="323"/>
      <c r="L42" s="389">
        <f t="shared" si="1"/>
        <v>59.57075856007764</v>
      </c>
    </row>
    <row r="43" spans="1:12" ht="15.75">
      <c r="A43" s="303"/>
      <c r="B43" s="307">
        <v>80101</v>
      </c>
      <c r="C43" s="301" t="s">
        <v>72</v>
      </c>
      <c r="D43" s="347">
        <v>4667367.8</v>
      </c>
      <c r="E43" s="347">
        <v>2860048.19</v>
      </c>
      <c r="F43" s="347">
        <v>2294001.81</v>
      </c>
      <c r="G43" s="347">
        <v>462270.57</v>
      </c>
      <c r="H43" s="347"/>
      <c r="I43" s="347">
        <v>103775.81</v>
      </c>
      <c r="J43" s="347"/>
      <c r="K43" s="347"/>
      <c r="L43" s="190">
        <f t="shared" si="1"/>
        <v>61.277540415820674</v>
      </c>
    </row>
    <row r="44" spans="1:12" ht="30">
      <c r="A44" s="302"/>
      <c r="B44" s="298">
        <v>80103</v>
      </c>
      <c r="C44" s="136" t="s">
        <v>142</v>
      </c>
      <c r="D44" s="325">
        <v>602168</v>
      </c>
      <c r="E44" s="325">
        <v>357266.75</v>
      </c>
      <c r="F44" s="325">
        <v>302061.61</v>
      </c>
      <c r="G44" s="325">
        <v>36849.76</v>
      </c>
      <c r="H44" s="325"/>
      <c r="I44" s="325">
        <v>18355.38</v>
      </c>
      <c r="J44" s="325"/>
      <c r="K44" s="328"/>
      <c r="L44" s="192">
        <f t="shared" si="1"/>
        <v>59.33007898128098</v>
      </c>
    </row>
    <row r="45" spans="1:12" ht="15.75">
      <c r="A45" s="303"/>
      <c r="B45" s="298">
        <v>80104</v>
      </c>
      <c r="C45" s="299" t="s">
        <v>86</v>
      </c>
      <c r="D45" s="325">
        <v>429047</v>
      </c>
      <c r="E45" s="325">
        <v>221568.61</v>
      </c>
      <c r="F45" s="325">
        <v>149430.67</v>
      </c>
      <c r="G45" s="325">
        <v>66191</v>
      </c>
      <c r="H45" s="325"/>
      <c r="I45" s="325">
        <v>5946.94</v>
      </c>
      <c r="J45" s="325"/>
      <c r="K45" s="328"/>
      <c r="L45" s="192">
        <f t="shared" si="1"/>
        <v>51.64203688640172</v>
      </c>
    </row>
    <row r="46" spans="1:12" ht="15.75">
      <c r="A46" s="303"/>
      <c r="B46" s="298">
        <v>80110</v>
      </c>
      <c r="C46" s="299" t="s">
        <v>143</v>
      </c>
      <c r="D46" s="346">
        <v>2314193.38</v>
      </c>
      <c r="E46" s="346">
        <v>1326639.81</v>
      </c>
      <c r="F46" s="346">
        <v>1083828.4</v>
      </c>
      <c r="G46" s="346">
        <v>187478.86</v>
      </c>
      <c r="H46" s="346"/>
      <c r="I46" s="346">
        <v>55332.55</v>
      </c>
      <c r="J46" s="346"/>
      <c r="K46" s="340"/>
      <c r="L46" s="192">
        <f t="shared" si="1"/>
        <v>57.326229582421504</v>
      </c>
    </row>
    <row r="47" spans="1:12" ht="15.75">
      <c r="A47" s="302"/>
      <c r="B47" s="298">
        <v>80113</v>
      </c>
      <c r="C47" s="299" t="s">
        <v>144</v>
      </c>
      <c r="D47" s="325">
        <v>347271</v>
      </c>
      <c r="E47" s="339">
        <v>221030.3</v>
      </c>
      <c r="F47" s="339">
        <v>26640.44</v>
      </c>
      <c r="G47" s="339">
        <v>194389.86</v>
      </c>
      <c r="H47" s="339"/>
      <c r="I47" s="339"/>
      <c r="J47" s="339"/>
      <c r="K47" s="340"/>
      <c r="L47" s="192">
        <f t="shared" si="1"/>
        <v>63.64778515914084</v>
      </c>
    </row>
    <row r="48" spans="1:12" ht="30.75" thickBot="1">
      <c r="A48" s="416"/>
      <c r="B48" s="420">
        <v>80114</v>
      </c>
      <c r="C48" s="421" t="s">
        <v>145</v>
      </c>
      <c r="D48" s="422">
        <v>256903</v>
      </c>
      <c r="E48" s="423">
        <v>134208.93</v>
      </c>
      <c r="F48" s="423">
        <v>118309.13</v>
      </c>
      <c r="G48" s="424">
        <v>15899.8</v>
      </c>
      <c r="H48" s="424"/>
      <c r="I48" s="424"/>
      <c r="J48" s="424"/>
      <c r="K48" s="418"/>
      <c r="L48" s="392">
        <f t="shared" si="1"/>
        <v>52.24109099543407</v>
      </c>
    </row>
    <row r="49" spans="1:12" ht="30">
      <c r="A49" s="425"/>
      <c r="B49" s="426">
        <v>80146</v>
      </c>
      <c r="C49" s="427" t="s">
        <v>146</v>
      </c>
      <c r="D49" s="428">
        <v>31168</v>
      </c>
      <c r="E49" s="429">
        <v>12778.45</v>
      </c>
      <c r="F49" s="429"/>
      <c r="G49" s="429">
        <v>12778.45</v>
      </c>
      <c r="H49" s="429"/>
      <c r="I49" s="429"/>
      <c r="J49" s="429"/>
      <c r="K49" s="430"/>
      <c r="L49" s="394">
        <f t="shared" si="1"/>
        <v>40.9986203798768</v>
      </c>
    </row>
    <row r="50" spans="1:12" ht="15.75">
      <c r="A50" s="303"/>
      <c r="B50" s="297">
        <v>80195</v>
      </c>
      <c r="C50" s="306" t="s">
        <v>3</v>
      </c>
      <c r="D50" s="321">
        <v>112727</v>
      </c>
      <c r="E50" s="321">
        <v>85360.89</v>
      </c>
      <c r="F50" s="321"/>
      <c r="G50" s="321">
        <v>31999</v>
      </c>
      <c r="H50" s="321"/>
      <c r="I50" s="321"/>
      <c r="J50" s="321">
        <v>53361.89</v>
      </c>
      <c r="K50" s="344"/>
      <c r="L50" s="191">
        <f t="shared" si="1"/>
        <v>75.72355336343556</v>
      </c>
    </row>
    <row r="51" spans="1:12" ht="15.75">
      <c r="A51" s="414">
        <v>851</v>
      </c>
      <c r="B51" s="294"/>
      <c r="C51" s="294" t="s">
        <v>147</v>
      </c>
      <c r="D51" s="318">
        <v>121259.44</v>
      </c>
      <c r="E51" s="324">
        <v>53515.43</v>
      </c>
      <c r="F51" s="324">
        <v>5916</v>
      </c>
      <c r="G51" s="324">
        <v>40657.03</v>
      </c>
      <c r="H51" s="324"/>
      <c r="I51" s="324">
        <v>6942.4</v>
      </c>
      <c r="J51" s="324"/>
      <c r="K51" s="328"/>
      <c r="L51" s="389">
        <f t="shared" si="1"/>
        <v>44.133001109027056</v>
      </c>
    </row>
    <row r="52" spans="1:12" ht="15.75">
      <c r="A52" s="303"/>
      <c r="B52" s="296">
        <v>85153</v>
      </c>
      <c r="C52" s="301" t="s">
        <v>148</v>
      </c>
      <c r="D52" s="331">
        <v>12000</v>
      </c>
      <c r="E52" s="332">
        <v>457.95</v>
      </c>
      <c r="F52" s="332"/>
      <c r="G52" s="332">
        <v>457.95</v>
      </c>
      <c r="H52" s="332"/>
      <c r="I52" s="332"/>
      <c r="J52" s="332"/>
      <c r="K52" s="333"/>
      <c r="L52" s="190">
        <f t="shared" si="1"/>
        <v>3.81625</v>
      </c>
    </row>
    <row r="53" spans="1:12" ht="15.75">
      <c r="A53" s="303"/>
      <c r="B53" s="297">
        <v>85154</v>
      </c>
      <c r="C53" s="306" t="s">
        <v>149</v>
      </c>
      <c r="D53" s="320">
        <v>109259.44</v>
      </c>
      <c r="E53" s="343">
        <v>53057.48</v>
      </c>
      <c r="F53" s="343">
        <v>5916</v>
      </c>
      <c r="G53" s="343">
        <v>40199.08</v>
      </c>
      <c r="H53" s="343"/>
      <c r="I53" s="343">
        <v>6942.4</v>
      </c>
      <c r="J53" s="343"/>
      <c r="K53" s="344"/>
      <c r="L53" s="191">
        <f t="shared" si="1"/>
        <v>48.5610030584085</v>
      </c>
    </row>
    <row r="54" spans="1:12" ht="15.75">
      <c r="A54" s="414">
        <v>852</v>
      </c>
      <c r="B54" s="293"/>
      <c r="C54" s="294" t="s">
        <v>73</v>
      </c>
      <c r="D54" s="323">
        <v>1328954.4</v>
      </c>
      <c r="E54" s="324">
        <v>659930</v>
      </c>
      <c r="F54" s="324">
        <v>324942.01</v>
      </c>
      <c r="G54" s="324">
        <v>95270.06</v>
      </c>
      <c r="H54" s="324"/>
      <c r="I54" s="324">
        <v>237442.04</v>
      </c>
      <c r="J54" s="324">
        <v>2275.89</v>
      </c>
      <c r="K54" s="328"/>
      <c r="L54" s="389">
        <f t="shared" si="1"/>
        <v>49.65783626586436</v>
      </c>
    </row>
    <row r="55" spans="1:12" ht="15.75">
      <c r="A55" s="303"/>
      <c r="B55" s="298">
        <v>85202</v>
      </c>
      <c r="C55" s="301" t="s">
        <v>74</v>
      </c>
      <c r="D55" s="331">
        <v>107811</v>
      </c>
      <c r="E55" s="332">
        <v>59009.94</v>
      </c>
      <c r="F55" s="332"/>
      <c r="G55" s="332">
        <v>59009.94</v>
      </c>
      <c r="H55" s="332"/>
      <c r="I55" s="332"/>
      <c r="J55" s="332"/>
      <c r="K55" s="333"/>
      <c r="L55" s="190">
        <f t="shared" si="1"/>
        <v>54.73461891643711</v>
      </c>
    </row>
    <row r="56" spans="1:12" ht="15.75">
      <c r="A56" s="303"/>
      <c r="B56" s="307">
        <v>85204</v>
      </c>
      <c r="C56" s="301" t="s">
        <v>242</v>
      </c>
      <c r="D56" s="354">
        <v>1000</v>
      </c>
      <c r="E56" s="332">
        <v>598.88</v>
      </c>
      <c r="F56" s="332"/>
      <c r="G56" s="332">
        <v>598.88</v>
      </c>
      <c r="H56" s="332"/>
      <c r="I56" s="332"/>
      <c r="J56" s="332"/>
      <c r="K56" s="333"/>
      <c r="L56" s="190">
        <f t="shared" si="1"/>
        <v>59.888</v>
      </c>
    </row>
    <row r="57" spans="1:12" ht="45">
      <c r="A57" s="303"/>
      <c r="B57" s="298">
        <v>85205</v>
      </c>
      <c r="C57" s="141" t="s">
        <v>219</v>
      </c>
      <c r="D57" s="354">
        <v>1500</v>
      </c>
      <c r="E57" s="332">
        <v>65.5</v>
      </c>
      <c r="F57" s="332"/>
      <c r="G57" s="332">
        <v>65.5</v>
      </c>
      <c r="H57" s="332"/>
      <c r="I57" s="332"/>
      <c r="J57" s="332"/>
      <c r="K57" s="333"/>
      <c r="L57" s="190">
        <f t="shared" si="1"/>
        <v>4.366666666666666</v>
      </c>
    </row>
    <row r="58" spans="1:12" ht="15.75">
      <c r="A58" s="303"/>
      <c r="B58" s="298">
        <v>85206</v>
      </c>
      <c r="C58" s="141" t="s">
        <v>243</v>
      </c>
      <c r="D58" s="354">
        <v>38462</v>
      </c>
      <c r="E58" s="332">
        <v>0</v>
      </c>
      <c r="F58" s="332"/>
      <c r="G58" s="332"/>
      <c r="H58" s="332"/>
      <c r="I58" s="332"/>
      <c r="J58" s="332"/>
      <c r="K58" s="333"/>
      <c r="L58" s="190">
        <f t="shared" si="1"/>
        <v>0</v>
      </c>
    </row>
    <row r="59" spans="1:12" ht="75">
      <c r="A59" s="303"/>
      <c r="B59" s="298">
        <v>85212</v>
      </c>
      <c r="C59" s="136" t="s">
        <v>123</v>
      </c>
      <c r="D59" s="354">
        <v>17800</v>
      </c>
      <c r="E59" s="354">
        <v>10702.06</v>
      </c>
      <c r="F59" s="332">
        <v>7815.13</v>
      </c>
      <c r="G59" s="332">
        <v>2886.93</v>
      </c>
      <c r="H59" s="592"/>
      <c r="I59" s="332"/>
      <c r="J59" s="332"/>
      <c r="K59" s="340"/>
      <c r="L59" s="190">
        <f t="shared" si="1"/>
        <v>60.12393258426966</v>
      </c>
    </row>
    <row r="60" spans="1:12" ht="135">
      <c r="A60" s="303"/>
      <c r="B60" s="308">
        <v>85213</v>
      </c>
      <c r="C60" s="138" t="s">
        <v>196</v>
      </c>
      <c r="D60" s="354">
        <v>21800</v>
      </c>
      <c r="E60" s="332">
        <v>10866.88</v>
      </c>
      <c r="F60" s="332">
        <v>10866.88</v>
      </c>
      <c r="G60" s="332"/>
      <c r="H60" s="332"/>
      <c r="I60" s="332"/>
      <c r="J60" s="332"/>
      <c r="K60" s="340"/>
      <c r="L60" s="192">
        <f t="shared" si="1"/>
        <v>49.84807339449541</v>
      </c>
    </row>
    <row r="61" spans="1:12" ht="45">
      <c r="A61" s="303"/>
      <c r="B61" s="308">
        <v>85214</v>
      </c>
      <c r="C61" s="136" t="s">
        <v>75</v>
      </c>
      <c r="D61" s="347">
        <v>119000</v>
      </c>
      <c r="E61" s="338">
        <v>52484.95</v>
      </c>
      <c r="F61" s="338">
        <v>181.23</v>
      </c>
      <c r="G61" s="338">
        <v>220</v>
      </c>
      <c r="H61" s="338"/>
      <c r="I61" s="338">
        <v>52083.72</v>
      </c>
      <c r="J61" s="338"/>
      <c r="K61" s="340"/>
      <c r="L61" s="192">
        <f t="shared" si="1"/>
        <v>44.105</v>
      </c>
    </row>
    <row r="62" spans="1:12" ht="15.75">
      <c r="A62" s="302"/>
      <c r="B62" s="298">
        <v>85215</v>
      </c>
      <c r="C62" s="299" t="s">
        <v>150</v>
      </c>
      <c r="D62" s="325">
        <v>15000</v>
      </c>
      <c r="E62" s="329">
        <v>9206.34</v>
      </c>
      <c r="F62" s="329"/>
      <c r="G62" s="329"/>
      <c r="H62" s="329"/>
      <c r="I62" s="329">
        <v>9206.34</v>
      </c>
      <c r="J62" s="329"/>
      <c r="K62" s="328"/>
      <c r="L62" s="192">
        <f t="shared" si="1"/>
        <v>61.3756</v>
      </c>
    </row>
    <row r="63" spans="1:12" ht="15.75">
      <c r="A63" s="302"/>
      <c r="B63" s="296">
        <v>85216</v>
      </c>
      <c r="C63" s="301" t="s">
        <v>193</v>
      </c>
      <c r="D63" s="337">
        <v>283000</v>
      </c>
      <c r="E63" s="338">
        <v>138310.3</v>
      </c>
      <c r="F63" s="338"/>
      <c r="G63" s="338"/>
      <c r="H63" s="338"/>
      <c r="I63" s="338">
        <v>138310.3</v>
      </c>
      <c r="J63" s="338"/>
      <c r="K63" s="333"/>
      <c r="L63" s="192">
        <f t="shared" si="1"/>
        <v>48.87289752650176</v>
      </c>
    </row>
    <row r="64" spans="1:12" ht="15.75">
      <c r="A64" s="303"/>
      <c r="B64" s="296">
        <v>85219</v>
      </c>
      <c r="C64" s="301" t="s">
        <v>76</v>
      </c>
      <c r="D64" s="337">
        <v>464982</v>
      </c>
      <c r="E64" s="338">
        <v>239485.78</v>
      </c>
      <c r="F64" s="338">
        <v>215993.47</v>
      </c>
      <c r="G64" s="338">
        <v>23492.31</v>
      </c>
      <c r="H64" s="338"/>
      <c r="I64" s="338"/>
      <c r="J64" s="338"/>
      <c r="K64" s="340"/>
      <c r="L64" s="192">
        <f t="shared" si="1"/>
        <v>51.50431199487292</v>
      </c>
    </row>
    <row r="65" spans="1:12" ht="45">
      <c r="A65" s="302"/>
      <c r="B65" s="298">
        <v>85228</v>
      </c>
      <c r="C65" s="141" t="s">
        <v>151</v>
      </c>
      <c r="D65" s="337">
        <v>191519</v>
      </c>
      <c r="E65" s="338">
        <v>99081.8</v>
      </c>
      <c r="F65" s="338">
        <v>90085.3</v>
      </c>
      <c r="G65" s="338">
        <v>8996.5</v>
      </c>
      <c r="H65" s="338"/>
      <c r="I65" s="338"/>
      <c r="J65" s="338"/>
      <c r="K65" s="340"/>
      <c r="L65" s="192">
        <f t="shared" si="1"/>
        <v>51.73471039426898</v>
      </c>
    </row>
    <row r="66" spans="1:12" ht="15.75">
      <c r="A66" s="303"/>
      <c r="B66" s="309">
        <v>85295</v>
      </c>
      <c r="C66" s="306" t="s">
        <v>3</v>
      </c>
      <c r="D66" s="320">
        <v>67080.4</v>
      </c>
      <c r="E66" s="343">
        <v>40117.57</v>
      </c>
      <c r="F66" s="343"/>
      <c r="G66" s="343"/>
      <c r="H66" s="343"/>
      <c r="I66" s="343">
        <v>37841.68</v>
      </c>
      <c r="J66" s="343">
        <v>2275.89</v>
      </c>
      <c r="K66" s="344"/>
      <c r="L66" s="191">
        <f t="shared" si="1"/>
        <v>59.80520390456825</v>
      </c>
    </row>
    <row r="67" spans="1:12" ht="29.25">
      <c r="A67" s="414">
        <v>853</v>
      </c>
      <c r="B67" s="293"/>
      <c r="C67" s="276" t="s">
        <v>195</v>
      </c>
      <c r="D67" s="318">
        <v>99594</v>
      </c>
      <c r="E67" s="324">
        <v>35978.66</v>
      </c>
      <c r="F67" s="324"/>
      <c r="G67" s="324"/>
      <c r="H67" s="324"/>
      <c r="I67" s="324"/>
      <c r="J67" s="324">
        <v>35978.66</v>
      </c>
      <c r="K67" s="330"/>
      <c r="L67" s="389">
        <f t="shared" si="1"/>
        <v>36.12532883507039</v>
      </c>
    </row>
    <row r="68" spans="1:12" ht="15.75">
      <c r="A68" s="415"/>
      <c r="B68" s="298">
        <v>85395</v>
      </c>
      <c r="C68" s="299" t="s">
        <v>3</v>
      </c>
      <c r="D68" s="325">
        <v>99594</v>
      </c>
      <c r="E68" s="329">
        <v>35978.66</v>
      </c>
      <c r="F68" s="329"/>
      <c r="G68" s="329"/>
      <c r="H68" s="329"/>
      <c r="I68" s="329"/>
      <c r="J68" s="329">
        <v>35978.66</v>
      </c>
      <c r="K68" s="328"/>
      <c r="L68" s="192">
        <f t="shared" si="1"/>
        <v>36.12532883507039</v>
      </c>
    </row>
    <row r="69" spans="1:12" ht="29.25">
      <c r="A69" s="414">
        <v>854</v>
      </c>
      <c r="B69" s="649"/>
      <c r="C69" s="276" t="s">
        <v>122</v>
      </c>
      <c r="D69" s="323">
        <v>315889</v>
      </c>
      <c r="E69" s="324">
        <v>174977.79</v>
      </c>
      <c r="F69" s="324">
        <v>102167.86</v>
      </c>
      <c r="G69" s="324">
        <v>14800.13</v>
      </c>
      <c r="H69" s="324"/>
      <c r="I69" s="324">
        <v>58009.8</v>
      </c>
      <c r="J69" s="324"/>
      <c r="K69" s="328"/>
      <c r="L69" s="389">
        <f t="shared" si="1"/>
        <v>55.392175732614945</v>
      </c>
    </row>
    <row r="70" spans="1:12" ht="16.5" thickBot="1">
      <c r="A70" s="416"/>
      <c r="B70" s="417">
        <v>85401</v>
      </c>
      <c r="C70" s="431" t="s">
        <v>152</v>
      </c>
      <c r="D70" s="432">
        <v>260055</v>
      </c>
      <c r="E70" s="433">
        <v>120913.79</v>
      </c>
      <c r="F70" s="433">
        <v>102167.86</v>
      </c>
      <c r="G70" s="433">
        <v>13980.13</v>
      </c>
      <c r="H70" s="433"/>
      <c r="I70" s="433">
        <v>4765.8</v>
      </c>
      <c r="J70" s="433"/>
      <c r="K70" s="434"/>
      <c r="L70" s="419">
        <f t="shared" si="1"/>
        <v>46.495468266328274</v>
      </c>
    </row>
    <row r="71" spans="1:12" ht="15.75">
      <c r="A71" s="435"/>
      <c r="B71" s="426">
        <v>85415</v>
      </c>
      <c r="C71" s="436" t="s">
        <v>77</v>
      </c>
      <c r="D71" s="437">
        <v>53244</v>
      </c>
      <c r="E71" s="438">
        <v>53244</v>
      </c>
      <c r="F71" s="438"/>
      <c r="G71" s="438"/>
      <c r="H71" s="438"/>
      <c r="I71" s="438">
        <v>53244</v>
      </c>
      <c r="J71" s="438"/>
      <c r="K71" s="439"/>
      <c r="L71" s="394">
        <f t="shared" si="1"/>
        <v>100</v>
      </c>
    </row>
    <row r="72" spans="1:12" ht="30">
      <c r="A72" s="302"/>
      <c r="B72" s="298">
        <v>85446</v>
      </c>
      <c r="C72" s="362" t="s">
        <v>153</v>
      </c>
      <c r="D72" s="337">
        <v>1496</v>
      </c>
      <c r="E72" s="337">
        <v>0</v>
      </c>
      <c r="F72" s="337"/>
      <c r="G72" s="347"/>
      <c r="H72" s="347"/>
      <c r="I72" s="347"/>
      <c r="J72" s="347"/>
      <c r="K72" s="333"/>
      <c r="L72" s="190">
        <f t="shared" si="1"/>
        <v>0</v>
      </c>
    </row>
    <row r="73" spans="1:12" ht="15.75">
      <c r="A73" s="302"/>
      <c r="B73" s="297">
        <v>85495</v>
      </c>
      <c r="C73" s="306" t="s">
        <v>3</v>
      </c>
      <c r="D73" s="320">
        <v>1094</v>
      </c>
      <c r="E73" s="320">
        <v>820</v>
      </c>
      <c r="F73" s="320"/>
      <c r="G73" s="320">
        <v>820</v>
      </c>
      <c r="H73" s="320"/>
      <c r="I73" s="320"/>
      <c r="J73" s="320"/>
      <c r="K73" s="336"/>
      <c r="L73" s="191">
        <f aca="true" t="shared" si="2" ref="L73:L88">(E73/D73)*100</f>
        <v>74.9542961608775</v>
      </c>
    </row>
    <row r="74" spans="1:12" ht="29.25">
      <c r="A74" s="414">
        <v>900</v>
      </c>
      <c r="B74" s="293"/>
      <c r="C74" s="276" t="s">
        <v>154</v>
      </c>
      <c r="D74" s="323">
        <v>1462513.5</v>
      </c>
      <c r="E74" s="324">
        <v>495708.09</v>
      </c>
      <c r="F74" s="324">
        <v>33200</v>
      </c>
      <c r="G74" s="324">
        <v>462508.09</v>
      </c>
      <c r="H74" s="324"/>
      <c r="I74" s="324"/>
      <c r="J74" s="324"/>
      <c r="K74" s="330"/>
      <c r="L74" s="389">
        <f t="shared" si="2"/>
        <v>33.894257386342076</v>
      </c>
    </row>
    <row r="75" spans="1:12" ht="30">
      <c r="A75" s="295"/>
      <c r="B75" s="296">
        <v>90001</v>
      </c>
      <c r="C75" s="141" t="s">
        <v>244</v>
      </c>
      <c r="D75" s="331">
        <v>254120</v>
      </c>
      <c r="E75" s="338">
        <v>120061.15</v>
      </c>
      <c r="F75" s="338">
        <v>31200</v>
      </c>
      <c r="G75" s="338">
        <v>88861.15</v>
      </c>
      <c r="H75" s="338"/>
      <c r="I75" s="338"/>
      <c r="J75" s="338"/>
      <c r="K75" s="333"/>
      <c r="L75" s="191">
        <f t="shared" si="2"/>
        <v>47.2458484180702</v>
      </c>
    </row>
    <row r="76" spans="1:12" ht="15.75">
      <c r="A76" s="295"/>
      <c r="B76" s="296">
        <v>90002</v>
      </c>
      <c r="C76" s="141" t="s">
        <v>220</v>
      </c>
      <c r="D76" s="331">
        <v>600693.5</v>
      </c>
      <c r="E76" s="338">
        <v>38836.26</v>
      </c>
      <c r="F76" s="338"/>
      <c r="G76" s="338">
        <v>38836.26</v>
      </c>
      <c r="H76" s="338"/>
      <c r="I76" s="338"/>
      <c r="J76" s="338"/>
      <c r="K76" s="333"/>
      <c r="L76" s="192">
        <f t="shared" si="2"/>
        <v>6.465237263263211</v>
      </c>
    </row>
    <row r="77" spans="1:12" ht="15.75">
      <c r="A77" s="302"/>
      <c r="B77" s="296">
        <v>90003</v>
      </c>
      <c r="C77" s="301" t="s">
        <v>155</v>
      </c>
      <c r="D77" s="331">
        <v>25700</v>
      </c>
      <c r="E77" s="347">
        <v>3458</v>
      </c>
      <c r="F77" s="347">
        <v>2000</v>
      </c>
      <c r="G77" s="347">
        <v>1458</v>
      </c>
      <c r="H77" s="347"/>
      <c r="I77" s="347"/>
      <c r="J77" s="347"/>
      <c r="K77" s="333"/>
      <c r="L77" s="190">
        <f t="shared" si="2"/>
        <v>13.455252918287938</v>
      </c>
    </row>
    <row r="78" spans="1:12" ht="30">
      <c r="A78" s="302"/>
      <c r="B78" s="298">
        <v>90004</v>
      </c>
      <c r="C78" s="136" t="s">
        <v>156</v>
      </c>
      <c r="D78" s="337">
        <v>40000</v>
      </c>
      <c r="E78" s="347">
        <v>14485.48</v>
      </c>
      <c r="F78" s="347"/>
      <c r="G78" s="347">
        <v>14485.48</v>
      </c>
      <c r="H78" s="347"/>
      <c r="I78" s="347"/>
      <c r="J78" s="347"/>
      <c r="K78" s="340"/>
      <c r="L78" s="192">
        <f t="shared" si="2"/>
        <v>36.213699999999996</v>
      </c>
    </row>
    <row r="79" spans="1:12" ht="15.75">
      <c r="A79" s="302"/>
      <c r="B79" s="298">
        <v>90015</v>
      </c>
      <c r="C79" s="306" t="s">
        <v>157</v>
      </c>
      <c r="D79" s="346">
        <v>445000</v>
      </c>
      <c r="E79" s="339">
        <v>259017.54</v>
      </c>
      <c r="F79" s="339"/>
      <c r="G79" s="339">
        <v>259017.54</v>
      </c>
      <c r="H79" s="339"/>
      <c r="I79" s="339"/>
      <c r="J79" s="339"/>
      <c r="K79" s="340"/>
      <c r="L79" s="192">
        <f t="shared" si="2"/>
        <v>58.20618876404494</v>
      </c>
    </row>
    <row r="80" spans="1:12" ht="17.25" customHeight="1">
      <c r="A80" s="302"/>
      <c r="B80" s="297">
        <v>90095</v>
      </c>
      <c r="C80" s="306" t="s">
        <v>3</v>
      </c>
      <c r="D80" s="320">
        <v>97000</v>
      </c>
      <c r="E80" s="343">
        <v>59849.66</v>
      </c>
      <c r="F80" s="343"/>
      <c r="G80" s="343">
        <v>59849.66</v>
      </c>
      <c r="H80" s="343"/>
      <c r="I80" s="343"/>
      <c r="J80" s="343"/>
      <c r="K80" s="344"/>
      <c r="L80" s="191">
        <f t="shared" si="2"/>
        <v>61.700680412371135</v>
      </c>
    </row>
    <row r="81" spans="1:12" ht="28.5" customHeight="1">
      <c r="A81" s="414">
        <v>921</v>
      </c>
      <c r="B81" s="293"/>
      <c r="C81" s="276" t="s">
        <v>158</v>
      </c>
      <c r="D81" s="318">
        <v>241502.32</v>
      </c>
      <c r="E81" s="324">
        <v>93070.32</v>
      </c>
      <c r="F81" s="324">
        <v>13498.44</v>
      </c>
      <c r="G81" s="324">
        <v>4571.88</v>
      </c>
      <c r="H81" s="324">
        <v>75000</v>
      </c>
      <c r="I81" s="324"/>
      <c r="J81" s="324"/>
      <c r="K81" s="328"/>
      <c r="L81" s="389">
        <f t="shared" si="2"/>
        <v>38.53806456186425</v>
      </c>
    </row>
    <row r="82" spans="1:12" ht="27" customHeight="1">
      <c r="A82" s="302"/>
      <c r="B82" s="296">
        <v>92105</v>
      </c>
      <c r="C82" s="141" t="s">
        <v>159</v>
      </c>
      <c r="D82" s="347">
        <v>5000</v>
      </c>
      <c r="E82" s="338">
        <v>871.88</v>
      </c>
      <c r="F82" s="338"/>
      <c r="G82" s="338">
        <v>871.88</v>
      </c>
      <c r="H82" s="338"/>
      <c r="I82" s="338"/>
      <c r="J82" s="338"/>
      <c r="K82" s="333"/>
      <c r="L82" s="190">
        <f t="shared" si="2"/>
        <v>17.4376</v>
      </c>
    </row>
    <row r="83" spans="1:12" ht="27" customHeight="1">
      <c r="A83" s="302"/>
      <c r="B83" s="298">
        <v>92108</v>
      </c>
      <c r="C83" s="136" t="s">
        <v>221</v>
      </c>
      <c r="D83" s="325">
        <v>19800</v>
      </c>
      <c r="E83" s="329">
        <v>9900</v>
      </c>
      <c r="F83" s="329">
        <v>9900</v>
      </c>
      <c r="G83" s="329"/>
      <c r="H83" s="329"/>
      <c r="I83" s="329"/>
      <c r="J83" s="339"/>
      <c r="K83" s="340"/>
      <c r="L83" s="192">
        <f t="shared" si="2"/>
        <v>50</v>
      </c>
    </row>
    <row r="84" spans="1:12" ht="18" customHeight="1">
      <c r="A84" s="302"/>
      <c r="B84" s="297">
        <v>92116</v>
      </c>
      <c r="C84" s="306" t="s">
        <v>160</v>
      </c>
      <c r="D84" s="321">
        <v>150000</v>
      </c>
      <c r="E84" s="343">
        <v>75000</v>
      </c>
      <c r="F84" s="343"/>
      <c r="G84" s="343"/>
      <c r="H84" s="343">
        <v>75000</v>
      </c>
      <c r="I84" s="343"/>
      <c r="J84" s="343"/>
      <c r="K84" s="344"/>
      <c r="L84" s="191">
        <f t="shared" si="2"/>
        <v>50</v>
      </c>
    </row>
    <row r="85" spans="1:12" ht="31.5" customHeight="1">
      <c r="A85" s="302"/>
      <c r="B85" s="297">
        <v>92120</v>
      </c>
      <c r="C85" s="175" t="s">
        <v>222</v>
      </c>
      <c r="D85" s="321">
        <v>6500</v>
      </c>
      <c r="E85" s="343"/>
      <c r="F85" s="343"/>
      <c r="G85" s="343"/>
      <c r="H85" s="343"/>
      <c r="I85" s="343"/>
      <c r="J85" s="343"/>
      <c r="K85" s="344"/>
      <c r="L85" s="191">
        <f t="shared" si="2"/>
        <v>0</v>
      </c>
    </row>
    <row r="86" spans="1:12" ht="18" customHeight="1">
      <c r="A86" s="302"/>
      <c r="B86" s="297">
        <v>92195</v>
      </c>
      <c r="C86" s="306" t="s">
        <v>3</v>
      </c>
      <c r="D86" s="321">
        <v>60202.32</v>
      </c>
      <c r="E86" s="343">
        <v>7298.44</v>
      </c>
      <c r="F86" s="343">
        <v>3598.44</v>
      </c>
      <c r="G86" s="343">
        <v>3700</v>
      </c>
      <c r="H86" s="343"/>
      <c r="I86" s="343"/>
      <c r="J86" s="343"/>
      <c r="K86" s="344"/>
      <c r="L86" s="191">
        <f t="shared" si="2"/>
        <v>12.123187279161334</v>
      </c>
    </row>
    <row r="87" spans="1:12" ht="18" customHeight="1">
      <c r="A87" s="414">
        <v>926</v>
      </c>
      <c r="B87" s="298"/>
      <c r="C87" s="294" t="s">
        <v>207</v>
      </c>
      <c r="D87" s="318">
        <v>82203</v>
      </c>
      <c r="E87" s="324">
        <v>36117.11</v>
      </c>
      <c r="F87" s="324">
        <v>9899.24</v>
      </c>
      <c r="G87" s="324">
        <v>3217.87</v>
      </c>
      <c r="H87" s="324">
        <v>23000</v>
      </c>
      <c r="I87" s="324"/>
      <c r="J87" s="324"/>
      <c r="K87" s="330"/>
      <c r="L87" s="389">
        <f t="shared" si="2"/>
        <v>43.93648650292569</v>
      </c>
    </row>
    <row r="88" spans="1:12" ht="30.75" customHeight="1" thickBot="1">
      <c r="A88" s="303"/>
      <c r="B88" s="297">
        <v>92605</v>
      </c>
      <c r="C88" s="175" t="s">
        <v>161</v>
      </c>
      <c r="D88" s="320">
        <v>82203</v>
      </c>
      <c r="E88" s="342">
        <v>36117.11</v>
      </c>
      <c r="F88" s="342">
        <v>9899.24</v>
      </c>
      <c r="G88" s="342">
        <v>3217.87</v>
      </c>
      <c r="H88" s="342">
        <v>23000</v>
      </c>
      <c r="I88" s="342"/>
      <c r="J88" s="342"/>
      <c r="K88" s="336"/>
      <c r="L88" s="191">
        <f t="shared" si="2"/>
        <v>43.93648650292569</v>
      </c>
    </row>
    <row r="89" spans="1:12" ht="16.5" thickBot="1">
      <c r="A89" s="310"/>
      <c r="B89" s="311"/>
      <c r="C89" s="312" t="s">
        <v>78</v>
      </c>
      <c r="D89" s="355"/>
      <c r="E89" s="356"/>
      <c r="F89" s="356"/>
      <c r="G89" s="356"/>
      <c r="H89" s="356"/>
      <c r="I89" s="356"/>
      <c r="J89" s="356"/>
      <c r="K89" s="357"/>
      <c r="L89" s="174"/>
    </row>
    <row r="90" spans="1:12" ht="15.75">
      <c r="A90" s="440" t="s">
        <v>48</v>
      </c>
      <c r="B90" s="313"/>
      <c r="C90" s="314" t="s">
        <v>56</v>
      </c>
      <c r="D90" s="358">
        <v>155586.47</v>
      </c>
      <c r="E90" s="359">
        <v>155252.28</v>
      </c>
      <c r="F90" s="359">
        <v>3050.72</v>
      </c>
      <c r="G90" s="359">
        <v>152201.56</v>
      </c>
      <c r="H90" s="359"/>
      <c r="I90" s="359"/>
      <c r="J90" s="359"/>
      <c r="K90" s="360"/>
      <c r="L90" s="399">
        <f aca="true" t="shared" si="3" ref="L90:L101">(E90/D90)*100</f>
        <v>99.78520625861618</v>
      </c>
    </row>
    <row r="91" spans="1:12" ht="15.75">
      <c r="A91" s="441"/>
      <c r="B91" s="297" t="s">
        <v>49</v>
      </c>
      <c r="C91" s="306" t="s">
        <v>3</v>
      </c>
      <c r="D91" s="334">
        <v>155586.47</v>
      </c>
      <c r="E91" s="335">
        <v>155252.28</v>
      </c>
      <c r="F91" s="335">
        <v>3050.72</v>
      </c>
      <c r="G91" s="335">
        <v>152201.56</v>
      </c>
      <c r="H91" s="335"/>
      <c r="I91" s="335"/>
      <c r="J91" s="335"/>
      <c r="K91" s="336"/>
      <c r="L91" s="191">
        <f t="shared" si="3"/>
        <v>99.78520625861618</v>
      </c>
    </row>
    <row r="92" spans="1:12" ht="15.75">
      <c r="A92" s="414">
        <v>750</v>
      </c>
      <c r="B92" s="298"/>
      <c r="C92" s="294" t="s">
        <v>80</v>
      </c>
      <c r="D92" s="318">
        <v>61071</v>
      </c>
      <c r="E92" s="324">
        <v>30528</v>
      </c>
      <c r="F92" s="324">
        <v>30528</v>
      </c>
      <c r="G92" s="324"/>
      <c r="H92" s="324"/>
      <c r="I92" s="324"/>
      <c r="J92" s="324"/>
      <c r="K92" s="328"/>
      <c r="L92" s="389">
        <f t="shared" si="3"/>
        <v>49.98771921206465</v>
      </c>
    </row>
    <row r="93" spans="1:12" ht="15.75">
      <c r="A93" s="441"/>
      <c r="B93" s="298">
        <v>75011</v>
      </c>
      <c r="C93" s="299" t="s">
        <v>81</v>
      </c>
      <c r="D93" s="348">
        <v>61070</v>
      </c>
      <c r="E93" s="326">
        <v>30528</v>
      </c>
      <c r="F93" s="326">
        <v>30528</v>
      </c>
      <c r="G93" s="326"/>
      <c r="H93" s="326"/>
      <c r="I93" s="324"/>
      <c r="J93" s="324"/>
      <c r="K93" s="328"/>
      <c r="L93" s="389">
        <f t="shared" si="3"/>
        <v>49.98853774357295</v>
      </c>
    </row>
    <row r="94" spans="1:12" ht="57.75">
      <c r="A94" s="414">
        <v>751</v>
      </c>
      <c r="B94" s="298"/>
      <c r="C94" s="276" t="s">
        <v>82</v>
      </c>
      <c r="D94" s="323">
        <v>1640</v>
      </c>
      <c r="E94" s="318">
        <v>0</v>
      </c>
      <c r="F94" s="318"/>
      <c r="G94" s="318"/>
      <c r="H94" s="318"/>
      <c r="I94" s="318"/>
      <c r="J94" s="318"/>
      <c r="K94" s="328"/>
      <c r="L94" s="389">
        <f t="shared" si="3"/>
        <v>0</v>
      </c>
    </row>
    <row r="95" spans="1:12" ht="45.75" thickBot="1">
      <c r="A95" s="416"/>
      <c r="B95" s="417">
        <v>75101</v>
      </c>
      <c r="C95" s="442" t="s">
        <v>5</v>
      </c>
      <c r="D95" s="432">
        <v>1640</v>
      </c>
      <c r="E95" s="432">
        <v>0</v>
      </c>
      <c r="F95" s="432"/>
      <c r="G95" s="432"/>
      <c r="H95" s="432"/>
      <c r="I95" s="432"/>
      <c r="J95" s="432"/>
      <c r="K95" s="434"/>
      <c r="L95" s="419">
        <f t="shared" si="3"/>
        <v>0</v>
      </c>
    </row>
    <row r="96" spans="1:12" ht="15.75">
      <c r="A96" s="414">
        <v>852</v>
      </c>
      <c r="B96" s="298"/>
      <c r="C96" s="294" t="s">
        <v>73</v>
      </c>
      <c r="D96" s="318">
        <v>2423524</v>
      </c>
      <c r="E96" s="324">
        <v>1216234.66</v>
      </c>
      <c r="F96" s="324">
        <v>62550.11</v>
      </c>
      <c r="G96" s="324">
        <v>5218.25</v>
      </c>
      <c r="H96" s="324"/>
      <c r="I96" s="386">
        <v>1148466.3</v>
      </c>
      <c r="J96" s="324"/>
      <c r="K96" s="328"/>
      <c r="L96" s="389">
        <f t="shared" si="3"/>
        <v>50.18455191696059</v>
      </c>
    </row>
    <row r="97" spans="1:12" ht="75">
      <c r="A97" s="300"/>
      <c r="B97" s="308">
        <v>85212</v>
      </c>
      <c r="C97" s="141" t="s">
        <v>123</v>
      </c>
      <c r="D97" s="337">
        <v>2386000</v>
      </c>
      <c r="E97" s="650">
        <v>1197034.34</v>
      </c>
      <c r="F97" s="650">
        <v>59100.11</v>
      </c>
      <c r="G97" s="338">
        <v>3467.93</v>
      </c>
      <c r="H97" s="338"/>
      <c r="I97" s="338">
        <v>1134466.3</v>
      </c>
      <c r="J97" s="338"/>
      <c r="K97" s="333"/>
      <c r="L97" s="190">
        <f t="shared" si="3"/>
        <v>50.169083822296734</v>
      </c>
    </row>
    <row r="98" spans="1:12" ht="135">
      <c r="A98" s="300"/>
      <c r="B98" s="298">
        <v>85213</v>
      </c>
      <c r="C98" s="136" t="s">
        <v>196</v>
      </c>
      <c r="D98" s="325">
        <v>2500</v>
      </c>
      <c r="E98" s="339">
        <v>1750.32</v>
      </c>
      <c r="F98" s="339"/>
      <c r="G98" s="339">
        <v>1750.32</v>
      </c>
      <c r="H98" s="339"/>
      <c r="I98" s="339"/>
      <c r="J98" s="339"/>
      <c r="K98" s="340"/>
      <c r="L98" s="192">
        <f t="shared" si="3"/>
        <v>70.0128</v>
      </c>
    </row>
    <row r="99" spans="1:12" ht="45">
      <c r="A99" s="300"/>
      <c r="B99" s="296">
        <v>85228</v>
      </c>
      <c r="C99" s="141" t="s">
        <v>216</v>
      </c>
      <c r="D99" s="337">
        <v>6600</v>
      </c>
      <c r="E99" s="338">
        <v>3450</v>
      </c>
      <c r="F99" s="338">
        <v>3450</v>
      </c>
      <c r="G99" s="338"/>
      <c r="H99" s="338"/>
      <c r="I99" s="338"/>
      <c r="J99" s="338"/>
      <c r="K99" s="333"/>
      <c r="L99" s="192">
        <f t="shared" si="3"/>
        <v>52.27272727272727</v>
      </c>
    </row>
    <row r="100" spans="1:12" ht="18.75" customHeight="1" thickBot="1">
      <c r="A100" s="300"/>
      <c r="B100" s="305">
        <v>85295</v>
      </c>
      <c r="C100" s="138" t="s">
        <v>3</v>
      </c>
      <c r="D100" s="341">
        <v>28424</v>
      </c>
      <c r="E100" s="345">
        <v>14000</v>
      </c>
      <c r="F100" s="345"/>
      <c r="G100" s="345"/>
      <c r="H100" s="345"/>
      <c r="I100" s="345">
        <v>14000</v>
      </c>
      <c r="J100" s="345"/>
      <c r="K100" s="350"/>
      <c r="L100" s="192">
        <f t="shared" si="3"/>
        <v>49.254151421334086</v>
      </c>
    </row>
    <row r="101" spans="1:12" ht="16.5" thickBot="1">
      <c r="A101" s="315"/>
      <c r="B101" s="316"/>
      <c r="C101" s="317" t="s">
        <v>162</v>
      </c>
      <c r="D101" s="361">
        <v>21108323.71</v>
      </c>
      <c r="E101" s="361">
        <v>10924223.04</v>
      </c>
      <c r="F101" s="361">
        <v>5919858.35</v>
      </c>
      <c r="G101" s="361">
        <v>2876476.72</v>
      </c>
      <c r="H101" s="387">
        <v>115438.28</v>
      </c>
      <c r="I101" s="387">
        <v>1711856.22</v>
      </c>
      <c r="J101" s="361">
        <v>91616.44</v>
      </c>
      <c r="K101" s="593">
        <v>208977.03</v>
      </c>
      <c r="L101" s="173">
        <f t="shared" si="3"/>
        <v>51.753152879802975</v>
      </c>
    </row>
    <row r="102" spans="1:12" ht="15.75">
      <c r="A102" s="73"/>
      <c r="B102" s="73"/>
      <c r="C102" s="73"/>
      <c r="D102" s="292"/>
      <c r="E102" s="73"/>
      <c r="F102" s="73"/>
      <c r="G102" s="73"/>
      <c r="H102" s="73"/>
      <c r="I102" s="73"/>
      <c r="J102" s="73"/>
      <c r="K102" s="73"/>
      <c r="L102" s="73"/>
    </row>
    <row r="103" spans="2:12" ht="12.75">
      <c r="B103" s="264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 ht="12.75">
      <c r="B104" s="264"/>
      <c r="C104" s="265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 ht="12.75">
      <c r="B105" s="264"/>
      <c r="C105" s="73"/>
      <c r="D105" s="188"/>
      <c r="E105" s="188"/>
      <c r="F105" s="73"/>
      <c r="G105" s="73"/>
      <c r="H105" s="73"/>
      <c r="I105" s="73"/>
      <c r="J105" s="73"/>
      <c r="K105" s="73"/>
      <c r="L105" s="73"/>
    </row>
    <row r="106" spans="2:12" ht="12.75">
      <c r="B106" s="264"/>
      <c r="C106" s="73"/>
      <c r="D106" s="188"/>
      <c r="E106" s="188"/>
      <c r="F106" s="73"/>
      <c r="G106" s="73"/>
      <c r="H106" s="73"/>
      <c r="I106" s="73"/>
      <c r="J106" s="73"/>
      <c r="K106" s="73"/>
      <c r="L106" s="73"/>
    </row>
    <row r="107" spans="2:12" ht="12.75">
      <c r="B107" s="264"/>
      <c r="C107" s="73"/>
      <c r="D107" s="188"/>
      <c r="E107" s="188"/>
      <c r="F107" s="73"/>
      <c r="G107" s="73"/>
      <c r="H107" s="764" t="s">
        <v>273</v>
      </c>
      <c r="I107" s="764"/>
      <c r="J107" s="764"/>
      <c r="K107" s="73"/>
      <c r="L107" s="73"/>
    </row>
    <row r="108" spans="2:12" ht="12.75">
      <c r="B108" s="264"/>
      <c r="C108" s="265"/>
      <c r="D108" s="188"/>
      <c r="E108" s="188"/>
      <c r="F108" s="73"/>
      <c r="G108" s="73"/>
      <c r="H108" s="764"/>
      <c r="I108" s="764"/>
      <c r="J108" s="764"/>
      <c r="K108" s="73"/>
      <c r="L108" s="73"/>
    </row>
    <row r="109" spans="2:12" ht="12.75">
      <c r="B109" s="264"/>
      <c r="C109" s="73"/>
      <c r="D109" s="188"/>
      <c r="E109" s="188"/>
      <c r="F109" s="73"/>
      <c r="G109" s="73"/>
      <c r="H109" s="73"/>
      <c r="I109" s="73"/>
      <c r="J109" s="73"/>
      <c r="K109" s="73"/>
      <c r="L109" s="73"/>
    </row>
    <row r="110" spans="2:12" ht="12.75">
      <c r="B110" s="264"/>
      <c r="C110" s="73"/>
      <c r="D110" s="188"/>
      <c r="E110" s="188"/>
      <c r="F110" s="73"/>
      <c r="G110" s="73"/>
      <c r="H110" s="73"/>
      <c r="I110" s="73"/>
      <c r="J110" s="73"/>
      <c r="K110" s="73"/>
      <c r="L110" s="73"/>
    </row>
    <row r="111" spans="2:12" ht="12.75">
      <c r="B111" s="264"/>
      <c r="C111" s="73"/>
      <c r="D111" s="188"/>
      <c r="E111" s="188"/>
      <c r="F111" s="73"/>
      <c r="G111" s="73"/>
      <c r="H111" s="73"/>
      <c r="I111" s="73"/>
      <c r="J111" s="73"/>
      <c r="K111" s="73"/>
      <c r="L111" s="73"/>
    </row>
    <row r="112" spans="2:12" ht="12.75">
      <c r="B112" s="264"/>
      <c r="C112" s="265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2:12" ht="12.75">
      <c r="B113" s="73"/>
      <c r="C113" s="73"/>
      <c r="D113" s="266"/>
      <c r="E113" s="266"/>
      <c r="F113" s="73"/>
      <c r="G113" s="73"/>
      <c r="H113" s="73"/>
      <c r="I113" s="73"/>
      <c r="J113" s="73"/>
      <c r="K113" s="73"/>
      <c r="L113" s="73"/>
    </row>
    <row r="114" spans="2:12" ht="12.75">
      <c r="B114" s="73"/>
      <c r="C114" s="73"/>
      <c r="D114" s="266"/>
      <c r="E114" s="266"/>
      <c r="F114" s="73"/>
      <c r="G114" s="73"/>
      <c r="H114" s="73"/>
      <c r="I114" s="73"/>
      <c r="J114" s="73"/>
      <c r="K114" s="73"/>
      <c r="L114" s="73"/>
    </row>
    <row r="115" spans="2:12" ht="12.75">
      <c r="B115" s="73"/>
      <c r="C115" s="73"/>
      <c r="D115" s="266"/>
      <c r="E115" s="266"/>
      <c r="F115" s="73"/>
      <c r="G115" s="73"/>
      <c r="H115" s="73"/>
      <c r="I115" s="73"/>
      <c r="J115" s="73"/>
      <c r="K115" s="73"/>
      <c r="L115" s="73"/>
    </row>
    <row r="116" spans="2:12" ht="12.75">
      <c r="B116" s="73"/>
      <c r="C116" s="73"/>
      <c r="D116" s="266"/>
      <c r="E116" s="266"/>
      <c r="F116" s="73"/>
      <c r="G116" s="73"/>
      <c r="H116" s="73"/>
      <c r="I116" s="73"/>
      <c r="J116" s="73"/>
      <c r="K116" s="73"/>
      <c r="L116" s="73"/>
    </row>
    <row r="117" spans="2:12" ht="12.7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2:12" ht="12.7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2:12" ht="12.75">
      <c r="B119" s="73"/>
      <c r="C119" s="73"/>
      <c r="D119" s="73"/>
      <c r="E119" s="266"/>
      <c r="F119" s="73"/>
      <c r="G119" s="73"/>
      <c r="H119" s="73"/>
      <c r="I119" s="73"/>
      <c r="J119" s="73"/>
      <c r="K119" s="73"/>
      <c r="L119" s="73"/>
    </row>
  </sheetData>
  <sheetProtection/>
  <mergeCells count="10">
    <mergeCell ref="H107:J108"/>
    <mergeCell ref="A4:L4"/>
    <mergeCell ref="A5:L5"/>
    <mergeCell ref="D7:D8"/>
    <mergeCell ref="E7:E8"/>
    <mergeCell ref="F7:K7"/>
    <mergeCell ref="L7:L8"/>
    <mergeCell ref="A7:A8"/>
    <mergeCell ref="B7:B8"/>
    <mergeCell ref="C7:C8"/>
  </mergeCells>
  <printOptions/>
  <pageMargins left="0" right="0" top="0.8661417322834646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zoomScalePageLayoutView="0" workbookViewId="0" topLeftCell="A16">
      <selection activeCell="G24" sqref="G24:H25"/>
    </sheetView>
  </sheetViews>
  <sheetFormatPr defaultColWidth="9.140625" defaultRowHeight="12.75"/>
  <cols>
    <col min="1" max="1" width="8.140625" style="2" customWidth="1"/>
    <col min="2" max="2" width="8.8515625" style="2" customWidth="1"/>
    <col min="3" max="3" width="34.28125" style="1" customWidth="1"/>
    <col min="4" max="4" width="14.28125" style="1" customWidth="1"/>
    <col min="5" max="5" width="14.8515625" style="1" customWidth="1"/>
    <col min="6" max="6" width="7.140625" style="1" customWidth="1"/>
    <col min="7" max="8" width="15.00390625" style="1" customWidth="1"/>
    <col min="9" max="9" width="6.7109375" style="1" customWidth="1"/>
    <col min="10" max="16384" width="9.140625" style="1" customWidth="1"/>
  </cols>
  <sheetData>
    <row r="1" spans="8:9" ht="12.75">
      <c r="H1" s="699" t="s">
        <v>34</v>
      </c>
      <c r="I1" s="699"/>
    </row>
    <row r="2" spans="8:9" ht="12.75">
      <c r="H2" s="569"/>
      <c r="I2" s="569"/>
    </row>
    <row r="3" spans="1:9" ht="45.75" customHeight="1">
      <c r="A3" s="700" t="s">
        <v>228</v>
      </c>
      <c r="B3" s="701"/>
      <c r="C3" s="701"/>
      <c r="D3" s="701"/>
      <c r="E3" s="701"/>
      <c r="F3" s="701"/>
      <c r="G3" s="701"/>
      <c r="H3" s="701"/>
      <c r="I3" s="701"/>
    </row>
    <row r="4" spans="1:9" ht="18" customHeight="1" thickBot="1">
      <c r="A4" s="35"/>
      <c r="B4" s="36"/>
      <c r="C4" s="36"/>
      <c r="D4" s="36"/>
      <c r="E4" s="36"/>
      <c r="F4" s="36"/>
      <c r="G4" s="36"/>
      <c r="H4" s="36"/>
      <c r="I4" s="36"/>
    </row>
    <row r="5" spans="1:9" s="2" customFormat="1" ht="12.75">
      <c r="A5" s="706" t="s">
        <v>36</v>
      </c>
      <c r="B5" s="702" t="s">
        <v>42</v>
      </c>
      <c r="C5" s="702" t="s">
        <v>46</v>
      </c>
      <c r="D5" s="702" t="s">
        <v>44</v>
      </c>
      <c r="E5" s="702"/>
      <c r="F5" s="702"/>
      <c r="G5" s="702" t="s">
        <v>43</v>
      </c>
      <c r="H5" s="702"/>
      <c r="I5" s="703"/>
    </row>
    <row r="6" spans="1:9" s="2" customFormat="1" ht="26.25" thickBot="1">
      <c r="A6" s="707"/>
      <c r="B6" s="708"/>
      <c r="C6" s="708"/>
      <c r="D6" s="4" t="s">
        <v>0</v>
      </c>
      <c r="E6" s="4" t="s">
        <v>1</v>
      </c>
      <c r="F6" s="4" t="s">
        <v>2</v>
      </c>
      <c r="G6" s="4" t="s">
        <v>0</v>
      </c>
      <c r="H6" s="4" t="s">
        <v>1</v>
      </c>
      <c r="I6" s="5" t="s">
        <v>2</v>
      </c>
    </row>
    <row r="7" spans="1:9" s="2" customFormat="1" ht="12.75">
      <c r="A7" s="24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652">
        <v>9</v>
      </c>
    </row>
    <row r="8" spans="1:9" s="2" customFormat="1" ht="12.75">
      <c r="A8" s="376" t="s">
        <v>48</v>
      </c>
      <c r="B8" s="651"/>
      <c r="C8" s="378" t="s">
        <v>50</v>
      </c>
      <c r="D8" s="379">
        <v>155586.47</v>
      </c>
      <c r="E8" s="379">
        <v>155586.47</v>
      </c>
      <c r="F8" s="375">
        <f aca="true" t="shared" si="0" ref="F8:F19">E8/D8*100</f>
        <v>100</v>
      </c>
      <c r="G8" s="379">
        <v>155586.47</v>
      </c>
      <c r="H8" s="379">
        <v>155252.28</v>
      </c>
      <c r="I8" s="380">
        <f>H8/G8*100</f>
        <v>99.78520625861618</v>
      </c>
    </row>
    <row r="9" spans="1:9" s="2" customFormat="1" ht="12.75">
      <c r="A9" s="384"/>
      <c r="B9" s="11" t="s">
        <v>49</v>
      </c>
      <c r="C9" s="13" t="s">
        <v>3</v>
      </c>
      <c r="D9" s="373">
        <v>155586.47</v>
      </c>
      <c r="E9" s="373">
        <v>155586.47</v>
      </c>
      <c r="F9" s="375">
        <f t="shared" si="0"/>
        <v>100</v>
      </c>
      <c r="G9" s="373">
        <v>155586.47</v>
      </c>
      <c r="H9" s="25">
        <v>155252.28</v>
      </c>
      <c r="I9" s="374">
        <f>H9/G9*100</f>
        <v>99.78520625861618</v>
      </c>
    </row>
    <row r="10" spans="1:9" ht="12.75">
      <c r="A10" s="381">
        <v>750</v>
      </c>
      <c r="B10" s="382"/>
      <c r="C10" s="378" t="s">
        <v>4</v>
      </c>
      <c r="D10" s="379">
        <v>61071</v>
      </c>
      <c r="E10" s="379">
        <v>32886</v>
      </c>
      <c r="F10" s="375">
        <f t="shared" si="0"/>
        <v>53.84879893893992</v>
      </c>
      <c r="G10" s="379">
        <v>61071</v>
      </c>
      <c r="H10" s="379">
        <v>30528</v>
      </c>
      <c r="I10" s="380">
        <f>H10/G10*100</f>
        <v>49.98771921206465</v>
      </c>
    </row>
    <row r="11" spans="1:9" ht="12.75">
      <c r="A11" s="381"/>
      <c r="B11" s="11">
        <v>75011</v>
      </c>
      <c r="C11" s="13" t="s">
        <v>81</v>
      </c>
      <c r="D11" s="373">
        <v>61071</v>
      </c>
      <c r="E11" s="373">
        <v>32886</v>
      </c>
      <c r="F11" s="375">
        <f t="shared" si="0"/>
        <v>53.84879893893992</v>
      </c>
      <c r="G11" s="373">
        <v>61071</v>
      </c>
      <c r="H11" s="373">
        <v>30528</v>
      </c>
      <c r="I11" s="380">
        <f aca="true" t="shared" si="1" ref="I11:I19">H11/G11*100</f>
        <v>49.98771921206465</v>
      </c>
    </row>
    <row r="12" spans="1:9" ht="51">
      <c r="A12" s="381">
        <v>751</v>
      </c>
      <c r="B12" s="382"/>
      <c r="C12" s="378" t="s">
        <v>45</v>
      </c>
      <c r="D12" s="379">
        <v>1640</v>
      </c>
      <c r="E12" s="379">
        <v>824</v>
      </c>
      <c r="F12" s="375">
        <f t="shared" si="0"/>
        <v>50.24390243902439</v>
      </c>
      <c r="G12" s="379">
        <v>1640</v>
      </c>
      <c r="H12" s="379">
        <v>0</v>
      </c>
      <c r="I12" s="380">
        <f t="shared" si="1"/>
        <v>0</v>
      </c>
    </row>
    <row r="13" spans="1:9" ht="25.5">
      <c r="A13" s="38"/>
      <c r="B13" s="15">
        <v>75101</v>
      </c>
      <c r="C13" s="16" t="s">
        <v>5</v>
      </c>
      <c r="D13" s="29">
        <v>1640</v>
      </c>
      <c r="E13" s="29">
        <v>824</v>
      </c>
      <c r="F13" s="375">
        <f t="shared" si="0"/>
        <v>50.24390243902439</v>
      </c>
      <c r="G13" s="29">
        <v>1640</v>
      </c>
      <c r="H13" s="29">
        <v>0</v>
      </c>
      <c r="I13" s="380">
        <f t="shared" si="1"/>
        <v>0</v>
      </c>
    </row>
    <row r="14" spans="1:9" ht="12.75">
      <c r="A14" s="385">
        <v>852</v>
      </c>
      <c r="B14" s="377"/>
      <c r="C14" s="378" t="s">
        <v>54</v>
      </c>
      <c r="D14" s="379">
        <v>2423524</v>
      </c>
      <c r="E14" s="379">
        <v>1222251</v>
      </c>
      <c r="F14" s="375">
        <f t="shared" si="0"/>
        <v>50.43279951013483</v>
      </c>
      <c r="G14" s="379">
        <v>2423524</v>
      </c>
      <c r="H14" s="379">
        <v>1216234.66</v>
      </c>
      <c r="I14" s="380">
        <f t="shared" si="1"/>
        <v>50.18455191696059</v>
      </c>
    </row>
    <row r="15" spans="1:9" ht="63">
      <c r="A15" s="372"/>
      <c r="B15" s="11">
        <v>85212</v>
      </c>
      <c r="C15" s="68" t="s">
        <v>123</v>
      </c>
      <c r="D15" s="25">
        <v>2386000</v>
      </c>
      <c r="E15" s="373">
        <v>1202000</v>
      </c>
      <c r="F15" s="375">
        <f t="shared" si="0"/>
        <v>50.37720033528919</v>
      </c>
      <c r="G15" s="25">
        <v>2386000</v>
      </c>
      <c r="H15" s="644">
        <v>1197034.34</v>
      </c>
      <c r="I15" s="380">
        <f t="shared" si="1"/>
        <v>50.169083822296734</v>
      </c>
    </row>
    <row r="16" spans="1:9" ht="110.25">
      <c r="A16" s="372"/>
      <c r="B16" s="37">
        <v>85213</v>
      </c>
      <c r="C16" s="133" t="s">
        <v>196</v>
      </c>
      <c r="D16" s="371">
        <v>2500</v>
      </c>
      <c r="E16" s="556">
        <v>1755</v>
      </c>
      <c r="F16" s="375">
        <f>E16/D16*100</f>
        <v>70.19999999999999</v>
      </c>
      <c r="G16" s="371">
        <v>2500</v>
      </c>
      <c r="H16" s="371">
        <v>1750.32</v>
      </c>
      <c r="I16" s="380">
        <f>H16/G16*100</f>
        <v>70.0128</v>
      </c>
    </row>
    <row r="17" spans="1:9" ht="31.5">
      <c r="A17" s="372"/>
      <c r="B17" s="11">
        <v>85228</v>
      </c>
      <c r="C17" s="68" t="s">
        <v>216</v>
      </c>
      <c r="D17" s="25">
        <v>6600</v>
      </c>
      <c r="E17" s="373">
        <v>3450</v>
      </c>
      <c r="F17" s="616">
        <f>E17/D17*100</f>
        <v>52.27272727272727</v>
      </c>
      <c r="G17" s="25">
        <v>6600</v>
      </c>
      <c r="H17" s="644">
        <v>3450</v>
      </c>
      <c r="I17" s="590">
        <f>H17/G17*100</f>
        <v>52.27272727272727</v>
      </c>
    </row>
    <row r="18" spans="1:9" ht="16.5" thickBot="1">
      <c r="A18" s="38"/>
      <c r="B18" s="37">
        <v>85295</v>
      </c>
      <c r="C18" s="133" t="s">
        <v>3</v>
      </c>
      <c r="D18" s="371">
        <v>28424</v>
      </c>
      <c r="E18" s="556">
        <v>15046</v>
      </c>
      <c r="F18" s="558">
        <f t="shared" si="0"/>
        <v>52.934140163242326</v>
      </c>
      <c r="G18" s="371">
        <v>28424</v>
      </c>
      <c r="H18" s="371">
        <v>14000</v>
      </c>
      <c r="I18" s="555">
        <f t="shared" si="1"/>
        <v>49.254151421334086</v>
      </c>
    </row>
    <row r="19" spans="1:9" ht="16.5" thickBot="1">
      <c r="A19" s="704" t="s">
        <v>6</v>
      </c>
      <c r="B19" s="705"/>
      <c r="C19" s="705"/>
      <c r="D19" s="383">
        <v>2641821.47</v>
      </c>
      <c r="E19" s="557">
        <v>1411547.47</v>
      </c>
      <c r="F19" s="487">
        <f t="shared" si="0"/>
        <v>53.43084254667671</v>
      </c>
      <c r="G19" s="486">
        <v>2641821.47</v>
      </c>
      <c r="H19" s="557">
        <v>1402014.94</v>
      </c>
      <c r="I19" s="487">
        <f t="shared" si="1"/>
        <v>53.07001082098102</v>
      </c>
    </row>
    <row r="20" ht="12.75">
      <c r="C20" s="28"/>
    </row>
    <row r="22" spans="1:4" ht="12.75">
      <c r="A22" s="12"/>
      <c r="D22" s="1" t="s">
        <v>8</v>
      </c>
    </row>
    <row r="24" spans="7:8" ht="12.75">
      <c r="G24" s="762" t="s">
        <v>277</v>
      </c>
      <c r="H24" s="762"/>
    </row>
    <row r="25" spans="7:8" ht="12.75">
      <c r="G25" s="762"/>
      <c r="H25" s="762"/>
    </row>
    <row r="27" spans="6:8" ht="12.75">
      <c r="F27" s="697"/>
      <c r="G27" s="697"/>
      <c r="H27" s="697"/>
    </row>
    <row r="30" spans="2:7" ht="12.75">
      <c r="B30" s="698"/>
      <c r="C30" s="698"/>
      <c r="D30" s="698"/>
      <c r="E30" s="698"/>
      <c r="F30" s="698"/>
      <c r="G30" s="698"/>
    </row>
    <row r="31" spans="2:7" ht="12.75">
      <c r="B31" s="698"/>
      <c r="C31" s="698"/>
      <c r="D31" s="698"/>
      <c r="E31" s="698"/>
      <c r="F31" s="698"/>
      <c r="G31" s="698"/>
    </row>
    <row r="32" spans="2:7" ht="12.75">
      <c r="B32" s="698"/>
      <c r="C32" s="698"/>
      <c r="D32" s="698"/>
      <c r="E32" s="698"/>
      <c r="F32" s="698"/>
      <c r="G32" s="698"/>
    </row>
  </sheetData>
  <sheetProtection/>
  <mergeCells count="11">
    <mergeCell ref="G24:H25"/>
    <mergeCell ref="F27:H27"/>
    <mergeCell ref="B30:G32"/>
    <mergeCell ref="H1:I1"/>
    <mergeCell ref="A3:I3"/>
    <mergeCell ref="D5:F5"/>
    <mergeCell ref="G5:I5"/>
    <mergeCell ref="A19:C19"/>
    <mergeCell ref="A5:A6"/>
    <mergeCell ref="B5:B6"/>
    <mergeCell ref="C5:C6"/>
  </mergeCells>
  <printOptions/>
  <pageMargins left="0.7874015748031497" right="0" top="0.7874015748031497" bottom="0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48"/>
  <sheetViews>
    <sheetView zoomScalePageLayoutView="0" workbookViewId="0" topLeftCell="A40">
      <selection activeCell="E47" sqref="E47:F4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11.421875" style="0" customWidth="1"/>
    <col min="4" max="4" width="42.00390625" style="0" customWidth="1"/>
    <col min="5" max="5" width="15.421875" style="0" customWidth="1"/>
    <col min="6" max="6" width="13.8515625" style="0" customWidth="1"/>
    <col min="7" max="7" width="8.57421875" style="0" customWidth="1"/>
    <col min="10" max="10" width="11.421875" style="0" customWidth="1"/>
  </cols>
  <sheetData>
    <row r="1" spans="1:7" ht="14.25">
      <c r="A1" s="83"/>
      <c r="B1" s="83"/>
      <c r="C1" s="83"/>
      <c r="D1" s="83"/>
      <c r="E1" s="84"/>
      <c r="F1" s="83"/>
      <c r="G1" s="83"/>
    </row>
    <row r="2" spans="1:7" ht="14.25">
      <c r="A2" s="83"/>
      <c r="B2" s="83"/>
      <c r="C2" s="83"/>
      <c r="D2" s="83"/>
      <c r="E2" s="84"/>
      <c r="F2" s="83"/>
      <c r="G2" s="83"/>
    </row>
    <row r="3" spans="1:7" ht="15">
      <c r="A3" s="83"/>
      <c r="B3" s="83"/>
      <c r="C3" s="83"/>
      <c r="D3" s="83"/>
      <c r="E3" s="84"/>
      <c r="F3" s="559" t="s">
        <v>87</v>
      </c>
      <c r="G3" s="560"/>
    </row>
    <row r="4" spans="1:7" ht="14.25">
      <c r="A4" s="83"/>
      <c r="B4" s="83"/>
      <c r="C4" s="83"/>
      <c r="D4" s="83"/>
      <c r="E4" s="84"/>
      <c r="F4" s="83"/>
      <c r="G4" s="83"/>
    </row>
    <row r="5" spans="1:7" ht="14.25">
      <c r="A5" s="83"/>
      <c r="B5" s="83"/>
      <c r="C5" s="83"/>
      <c r="D5" s="83"/>
      <c r="E5" s="720"/>
      <c r="F5" s="720"/>
      <c r="G5" s="83"/>
    </row>
    <row r="6" spans="1:7" ht="18">
      <c r="A6" s="710" t="s">
        <v>229</v>
      </c>
      <c r="B6" s="710"/>
      <c r="C6" s="710"/>
      <c r="D6" s="710"/>
      <c r="E6" s="710"/>
      <c r="F6" s="710"/>
      <c r="G6" s="710"/>
    </row>
    <row r="7" spans="1:7" ht="18">
      <c r="A7" s="83"/>
      <c r="B7" s="85"/>
      <c r="C7" s="85"/>
      <c r="D7" s="85"/>
      <c r="E7" s="85"/>
      <c r="F7" s="85"/>
      <c r="G7" s="85"/>
    </row>
    <row r="8" spans="1:7" ht="15" thickBot="1">
      <c r="A8" s="86"/>
      <c r="B8" s="86"/>
      <c r="C8" s="721"/>
      <c r="D8" s="721"/>
      <c r="E8" s="721"/>
      <c r="F8" s="721"/>
      <c r="G8" s="86"/>
    </row>
    <row r="9" spans="1:7" ht="12.75" customHeight="1">
      <c r="A9" s="714" t="s">
        <v>88</v>
      </c>
      <c r="B9" s="717" t="s">
        <v>36</v>
      </c>
      <c r="C9" s="717" t="s">
        <v>42</v>
      </c>
      <c r="D9" s="717" t="s">
        <v>89</v>
      </c>
      <c r="E9" s="722" t="s">
        <v>90</v>
      </c>
      <c r="F9" s="725" t="s">
        <v>1</v>
      </c>
      <c r="G9" s="711" t="s">
        <v>91</v>
      </c>
    </row>
    <row r="10" spans="1:7" ht="12.75" customHeight="1">
      <c r="A10" s="715"/>
      <c r="B10" s="718"/>
      <c r="C10" s="718"/>
      <c r="D10" s="718"/>
      <c r="E10" s="723"/>
      <c r="F10" s="726"/>
      <c r="G10" s="712"/>
    </row>
    <row r="11" spans="1:7" ht="12.75" customHeight="1">
      <c r="A11" s="715"/>
      <c r="B11" s="718"/>
      <c r="C11" s="718"/>
      <c r="D11" s="718"/>
      <c r="E11" s="723"/>
      <c r="F11" s="726"/>
      <c r="G11" s="712"/>
    </row>
    <row r="12" spans="1:7" ht="13.5" customHeight="1" thickBot="1">
      <c r="A12" s="716"/>
      <c r="B12" s="719"/>
      <c r="C12" s="719"/>
      <c r="D12" s="719"/>
      <c r="E12" s="724"/>
      <c r="F12" s="727"/>
      <c r="G12" s="713"/>
    </row>
    <row r="13" spans="1:7" ht="15" thickBot="1">
      <c r="A13" s="101">
        <v>1</v>
      </c>
      <c r="B13" s="102">
        <v>2</v>
      </c>
      <c r="C13" s="102">
        <v>3</v>
      </c>
      <c r="D13" s="102">
        <v>4</v>
      </c>
      <c r="E13" s="103">
        <v>5</v>
      </c>
      <c r="F13" s="102">
        <v>6</v>
      </c>
      <c r="G13" s="104">
        <v>7</v>
      </c>
    </row>
    <row r="14" spans="1:7" ht="60.75" customHeight="1" thickBot="1">
      <c r="A14" s="619">
        <v>1</v>
      </c>
      <c r="B14" s="184" t="s">
        <v>48</v>
      </c>
      <c r="C14" s="184" t="s">
        <v>57</v>
      </c>
      <c r="D14" s="641" t="s">
        <v>246</v>
      </c>
      <c r="E14" s="642">
        <v>15492.5</v>
      </c>
      <c r="F14" s="642">
        <v>12594.5</v>
      </c>
      <c r="G14" s="94">
        <f aca="true" t="shared" si="0" ref="G14:G42">F14/E14*100</f>
        <v>81.2941746006132</v>
      </c>
    </row>
    <row r="15" spans="1:16" ht="42.75">
      <c r="A15" s="183">
        <v>2</v>
      </c>
      <c r="B15" s="639" t="s">
        <v>48</v>
      </c>
      <c r="C15" s="639" t="s">
        <v>57</v>
      </c>
      <c r="D15" s="585" t="s">
        <v>217</v>
      </c>
      <c r="E15" s="640">
        <v>16462318.75</v>
      </c>
      <c r="F15" s="640">
        <v>515065.11</v>
      </c>
      <c r="G15" s="94">
        <f t="shared" si="0"/>
        <v>3.128751895901663</v>
      </c>
      <c r="J15" s="709"/>
      <c r="K15" s="709"/>
      <c r="L15" s="709"/>
      <c r="M15" s="709"/>
      <c r="N15" s="709"/>
      <c r="O15" s="709"/>
      <c r="P15" s="709"/>
    </row>
    <row r="16" spans="1:7" ht="28.5">
      <c r="A16" s="87"/>
      <c r="B16" s="88"/>
      <c r="C16" s="88"/>
      <c r="D16" s="109" t="s">
        <v>97</v>
      </c>
      <c r="E16" s="620">
        <v>16477811.25</v>
      </c>
      <c r="F16" s="621">
        <v>527659.61</v>
      </c>
      <c r="G16" s="122">
        <f t="shared" si="0"/>
        <v>3.2022433197855693</v>
      </c>
    </row>
    <row r="17" spans="1:7" ht="42.75">
      <c r="A17" s="89">
        <v>3</v>
      </c>
      <c r="B17" s="90" t="s">
        <v>92</v>
      </c>
      <c r="C17" s="90" t="s">
        <v>98</v>
      </c>
      <c r="D17" s="91" t="s">
        <v>247</v>
      </c>
      <c r="E17" s="92">
        <v>8228.79</v>
      </c>
      <c r="F17" s="93">
        <v>0</v>
      </c>
      <c r="G17" s="94">
        <v>0</v>
      </c>
    </row>
    <row r="18" spans="1:7" ht="45.75" customHeight="1">
      <c r="A18" s="89">
        <v>4</v>
      </c>
      <c r="B18" s="90" t="s">
        <v>92</v>
      </c>
      <c r="C18" s="90" t="s">
        <v>98</v>
      </c>
      <c r="D18" s="91" t="s">
        <v>270</v>
      </c>
      <c r="E18" s="92">
        <v>250000</v>
      </c>
      <c r="F18" s="93">
        <v>0</v>
      </c>
      <c r="G18" s="94">
        <f t="shared" si="0"/>
        <v>0</v>
      </c>
    </row>
    <row r="19" spans="1:7" ht="57">
      <c r="A19" s="89">
        <v>5</v>
      </c>
      <c r="B19" s="90" t="s">
        <v>92</v>
      </c>
      <c r="C19" s="90" t="s">
        <v>98</v>
      </c>
      <c r="D19" s="91" t="s">
        <v>248</v>
      </c>
      <c r="E19" s="92">
        <v>8405.28</v>
      </c>
      <c r="F19" s="93">
        <v>0</v>
      </c>
      <c r="G19" s="94">
        <f t="shared" si="0"/>
        <v>0</v>
      </c>
    </row>
    <row r="20" spans="1:7" ht="42.75">
      <c r="A20" s="89">
        <v>6</v>
      </c>
      <c r="B20" s="90" t="s">
        <v>92</v>
      </c>
      <c r="C20" s="90" t="s">
        <v>98</v>
      </c>
      <c r="D20" s="91" t="s">
        <v>250</v>
      </c>
      <c r="E20" s="92">
        <v>19000</v>
      </c>
      <c r="F20" s="93">
        <v>0</v>
      </c>
      <c r="G20" s="94">
        <v>0</v>
      </c>
    </row>
    <row r="21" spans="1:7" ht="14.25">
      <c r="A21" s="89">
        <v>7</v>
      </c>
      <c r="B21" s="90" t="s">
        <v>92</v>
      </c>
      <c r="C21" s="90" t="s">
        <v>214</v>
      </c>
      <c r="D21" s="91" t="s">
        <v>253</v>
      </c>
      <c r="E21" s="92">
        <v>4000</v>
      </c>
      <c r="F21" s="93">
        <v>3813</v>
      </c>
      <c r="G21" s="94">
        <f t="shared" si="0"/>
        <v>95.325</v>
      </c>
    </row>
    <row r="22" spans="1:7" ht="42.75">
      <c r="A22" s="89">
        <v>8</v>
      </c>
      <c r="B22" s="90" t="s">
        <v>92</v>
      </c>
      <c r="C22" s="90" t="s">
        <v>98</v>
      </c>
      <c r="D22" s="91" t="s">
        <v>249</v>
      </c>
      <c r="E22" s="92">
        <v>4604.97</v>
      </c>
      <c r="F22" s="93">
        <v>0</v>
      </c>
      <c r="G22" s="94">
        <f t="shared" si="0"/>
        <v>0</v>
      </c>
    </row>
    <row r="23" spans="1:7" ht="45.75" customHeight="1">
      <c r="A23" s="89">
        <v>9</v>
      </c>
      <c r="B23" s="90" t="s">
        <v>92</v>
      </c>
      <c r="C23" s="90" t="s">
        <v>98</v>
      </c>
      <c r="D23" s="91" t="s">
        <v>251</v>
      </c>
      <c r="E23" s="92">
        <v>5603.52</v>
      </c>
      <c r="F23" s="93">
        <v>0</v>
      </c>
      <c r="G23" s="94">
        <f t="shared" si="0"/>
        <v>0</v>
      </c>
    </row>
    <row r="24" spans="1:7" ht="42.75">
      <c r="A24" s="89">
        <v>10</v>
      </c>
      <c r="B24" s="90" t="s">
        <v>92</v>
      </c>
      <c r="C24" s="90" t="s">
        <v>98</v>
      </c>
      <c r="D24" s="489" t="s">
        <v>252</v>
      </c>
      <c r="E24" s="92">
        <v>189666</v>
      </c>
      <c r="F24" s="93">
        <v>0</v>
      </c>
      <c r="G24" s="94">
        <f t="shared" si="0"/>
        <v>0</v>
      </c>
    </row>
    <row r="25" spans="1:7" ht="35.25" customHeight="1">
      <c r="A25" s="95"/>
      <c r="B25" s="96"/>
      <c r="C25" s="96"/>
      <c r="D25" s="99" t="s">
        <v>93</v>
      </c>
      <c r="E25" s="97">
        <v>489508.56</v>
      </c>
      <c r="F25" s="97">
        <f>SUM(F17:F24)</f>
        <v>3813</v>
      </c>
      <c r="G25" s="105">
        <f t="shared" si="0"/>
        <v>0.7789444989480878</v>
      </c>
    </row>
    <row r="26" spans="1:7" ht="42.75">
      <c r="A26" s="89">
        <v>11</v>
      </c>
      <c r="B26" s="90" t="s">
        <v>254</v>
      </c>
      <c r="C26" s="90" t="s">
        <v>255</v>
      </c>
      <c r="D26" s="91" t="s">
        <v>256</v>
      </c>
      <c r="E26" s="92">
        <v>9810</v>
      </c>
      <c r="F26" s="93">
        <v>0</v>
      </c>
      <c r="G26" s="94">
        <f t="shared" si="0"/>
        <v>0</v>
      </c>
    </row>
    <row r="27" spans="1:7" ht="32.25" customHeight="1">
      <c r="A27" s="591"/>
      <c r="B27" s="98"/>
      <c r="C27" s="98"/>
      <c r="D27" s="99" t="s">
        <v>257</v>
      </c>
      <c r="E27" s="565">
        <f>SUM(E26:E26)</f>
        <v>9810</v>
      </c>
      <c r="F27" s="566">
        <f>SUM(F26:F26)</f>
        <v>0</v>
      </c>
      <c r="G27" s="105">
        <f t="shared" si="0"/>
        <v>0</v>
      </c>
    </row>
    <row r="28" spans="1:7" ht="28.5">
      <c r="A28" s="561">
        <v>12</v>
      </c>
      <c r="B28" s="584">
        <v>754</v>
      </c>
      <c r="C28" s="118">
        <v>75412</v>
      </c>
      <c r="D28" s="562" t="s">
        <v>258</v>
      </c>
      <c r="E28" s="563">
        <v>35000</v>
      </c>
      <c r="F28" s="120">
        <v>0</v>
      </c>
      <c r="G28" s="564">
        <f t="shared" si="0"/>
        <v>0</v>
      </c>
    </row>
    <row r="29" spans="1:7" ht="85.5">
      <c r="A29" s="561">
        <v>13</v>
      </c>
      <c r="B29" s="584">
        <v>754</v>
      </c>
      <c r="C29" s="118">
        <v>75412</v>
      </c>
      <c r="D29" s="562" t="s">
        <v>259</v>
      </c>
      <c r="E29" s="563">
        <v>350000</v>
      </c>
      <c r="F29" s="120">
        <v>71</v>
      </c>
      <c r="G29" s="564">
        <f t="shared" si="0"/>
        <v>0.020285714285714285</v>
      </c>
    </row>
    <row r="30" spans="1:7" ht="28.5">
      <c r="A30" s="185">
        <v>14</v>
      </c>
      <c r="B30" s="124">
        <v>754</v>
      </c>
      <c r="C30" s="123">
        <v>75495</v>
      </c>
      <c r="D30" s="126" t="s">
        <v>260</v>
      </c>
      <c r="E30" s="125">
        <v>4000</v>
      </c>
      <c r="F30" s="100">
        <v>0</v>
      </c>
      <c r="G30" s="122">
        <f t="shared" si="0"/>
        <v>0</v>
      </c>
    </row>
    <row r="31" spans="1:7" ht="50.25" customHeight="1">
      <c r="A31" s="186"/>
      <c r="B31" s="124"/>
      <c r="C31" s="123"/>
      <c r="D31" s="99" t="s">
        <v>262</v>
      </c>
      <c r="E31" s="128">
        <f>SUM(E28:E30)</f>
        <v>389000</v>
      </c>
      <c r="F31" s="127">
        <f>SUM(F28:F30)</f>
        <v>71</v>
      </c>
      <c r="G31" s="105">
        <f t="shared" si="0"/>
        <v>0.018251928020565553</v>
      </c>
    </row>
    <row r="32" spans="1:7" ht="28.5">
      <c r="A32" s="129">
        <v>15</v>
      </c>
      <c r="B32" s="112">
        <v>801</v>
      </c>
      <c r="C32" s="113">
        <v>80101</v>
      </c>
      <c r="D32" s="114" t="s">
        <v>261</v>
      </c>
      <c r="E32" s="115">
        <v>25000</v>
      </c>
      <c r="F32" s="116">
        <v>0</v>
      </c>
      <c r="G32" s="117">
        <f t="shared" si="0"/>
        <v>0</v>
      </c>
    </row>
    <row r="33" spans="1:7" ht="42.75">
      <c r="A33" s="129">
        <v>16</v>
      </c>
      <c r="B33" s="368">
        <v>801</v>
      </c>
      <c r="C33" s="113">
        <v>80101</v>
      </c>
      <c r="D33" s="114" t="s">
        <v>269</v>
      </c>
      <c r="E33" s="115">
        <v>25000</v>
      </c>
      <c r="F33" s="116">
        <v>0</v>
      </c>
      <c r="G33" s="117">
        <f t="shared" si="0"/>
        <v>0</v>
      </c>
    </row>
    <row r="34" spans="1:7" ht="35.25" customHeight="1">
      <c r="A34" s="370"/>
      <c r="B34" s="369"/>
      <c r="C34" s="98"/>
      <c r="D34" s="99" t="s">
        <v>94</v>
      </c>
      <c r="E34" s="97">
        <f>SUM(E32:E33)</f>
        <v>50000</v>
      </c>
      <c r="F34" s="97">
        <f>SUM(F32:F33)</f>
        <v>0</v>
      </c>
      <c r="G34" s="105">
        <f t="shared" si="0"/>
        <v>0</v>
      </c>
    </row>
    <row r="35" spans="1:7" ht="35.25" customHeight="1">
      <c r="A35" s="367">
        <v>17</v>
      </c>
      <c r="B35" s="622">
        <v>900</v>
      </c>
      <c r="C35" s="118">
        <v>90002</v>
      </c>
      <c r="D35" s="562" t="s">
        <v>263</v>
      </c>
      <c r="E35" s="119">
        <v>25000</v>
      </c>
      <c r="F35" s="119">
        <v>0</v>
      </c>
      <c r="G35" s="94">
        <f t="shared" si="0"/>
        <v>0</v>
      </c>
    </row>
    <row r="36" spans="1:9" ht="110.25" customHeight="1">
      <c r="A36" s="367">
        <v>18</v>
      </c>
      <c r="B36" s="118">
        <v>900</v>
      </c>
      <c r="C36" s="118">
        <v>90015</v>
      </c>
      <c r="D36" s="585" t="s">
        <v>267</v>
      </c>
      <c r="E36" s="119">
        <v>163460.37</v>
      </c>
      <c r="F36" s="120">
        <v>11766.71</v>
      </c>
      <c r="G36" s="121">
        <f t="shared" si="0"/>
        <v>7.198509338991463</v>
      </c>
      <c r="I36" s="130"/>
    </row>
    <row r="37" spans="1:7" ht="39" customHeight="1">
      <c r="A37" s="106"/>
      <c r="B37" s="107"/>
      <c r="C37" s="108"/>
      <c r="D37" s="109" t="s">
        <v>95</v>
      </c>
      <c r="E37" s="110">
        <f>SUM(E35,E36)</f>
        <v>188460.37</v>
      </c>
      <c r="F37" s="110">
        <f>SUM(F36:F36)</f>
        <v>11766.71</v>
      </c>
      <c r="G37" s="589">
        <f t="shared" si="0"/>
        <v>6.2435991184778</v>
      </c>
    </row>
    <row r="38" spans="1:7" ht="55.5" customHeight="1">
      <c r="A38" s="629">
        <v>19</v>
      </c>
      <c r="B38" s="124">
        <v>921</v>
      </c>
      <c r="C38" s="123">
        <v>92109</v>
      </c>
      <c r="D38" s="631" t="s">
        <v>268</v>
      </c>
      <c r="E38" s="630">
        <v>7500</v>
      </c>
      <c r="F38" s="630">
        <v>0</v>
      </c>
      <c r="G38" s="121">
        <f t="shared" si="0"/>
        <v>0</v>
      </c>
    </row>
    <row r="39" spans="1:7" ht="39" customHeight="1">
      <c r="A39" s="628"/>
      <c r="B39" s="624"/>
      <c r="C39" s="625"/>
      <c r="D39" s="626" t="s">
        <v>265</v>
      </c>
      <c r="E39" s="627">
        <v>7500</v>
      </c>
      <c r="F39" s="627">
        <v>0</v>
      </c>
      <c r="G39" s="589">
        <f t="shared" si="0"/>
        <v>0</v>
      </c>
    </row>
    <row r="40" spans="1:7" ht="39" customHeight="1">
      <c r="A40" s="123">
        <v>20</v>
      </c>
      <c r="B40" s="123">
        <v>926</v>
      </c>
      <c r="C40" s="123">
        <v>92601</v>
      </c>
      <c r="D40" s="631" t="s">
        <v>264</v>
      </c>
      <c r="E40" s="630">
        <v>373865.31</v>
      </c>
      <c r="F40" s="630">
        <v>2496.9</v>
      </c>
      <c r="G40" s="121">
        <f t="shared" si="0"/>
        <v>0.6678608400442395</v>
      </c>
    </row>
    <row r="41" spans="1:7" ht="39" customHeight="1" thickBot="1">
      <c r="A41" s="623"/>
      <c r="B41" s="624"/>
      <c r="C41" s="625"/>
      <c r="D41" s="626" t="s">
        <v>266</v>
      </c>
      <c r="E41" s="627">
        <v>373865.31</v>
      </c>
      <c r="F41" s="627">
        <v>2496.9</v>
      </c>
      <c r="G41" s="632">
        <f t="shared" si="0"/>
        <v>0.6678608400442395</v>
      </c>
    </row>
    <row r="42" spans="1:7" ht="29.25" customHeight="1" thickBot="1">
      <c r="A42" s="633"/>
      <c r="B42" s="634"/>
      <c r="C42" s="635"/>
      <c r="D42" s="636" t="s">
        <v>96</v>
      </c>
      <c r="E42" s="637">
        <v>17985955.49</v>
      </c>
      <c r="F42" s="638">
        <v>545807.22</v>
      </c>
      <c r="G42" s="643">
        <f t="shared" si="0"/>
        <v>3.034630105158789</v>
      </c>
    </row>
    <row r="47" spans="5:6" ht="12.75">
      <c r="E47" s="743" t="s">
        <v>276</v>
      </c>
      <c r="F47" s="743"/>
    </row>
    <row r="48" spans="5:6" ht="12.75">
      <c r="E48" s="743"/>
      <c r="F48" s="743"/>
    </row>
  </sheetData>
  <sheetProtection/>
  <mergeCells count="12">
    <mergeCell ref="C9:C12"/>
    <mergeCell ref="E47:F48"/>
    <mergeCell ref="J15:P15"/>
    <mergeCell ref="A6:G6"/>
    <mergeCell ref="G9:G12"/>
    <mergeCell ref="A9:A12"/>
    <mergeCell ref="B9:B12"/>
    <mergeCell ref="E5:F5"/>
    <mergeCell ref="C8:F8"/>
    <mergeCell ref="D9:D12"/>
    <mergeCell ref="E9:E12"/>
    <mergeCell ref="F9:F12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3:G41"/>
  <sheetViews>
    <sheetView zoomScalePageLayoutView="0" workbookViewId="0" topLeftCell="A22">
      <selection activeCell="C44" sqref="C44"/>
    </sheetView>
  </sheetViews>
  <sheetFormatPr defaultColWidth="9.140625" defaultRowHeight="12.75"/>
  <cols>
    <col min="1" max="1" width="46.421875" style="1" customWidth="1"/>
    <col min="2" max="2" width="17.7109375" style="30" customWidth="1"/>
    <col min="3" max="3" width="16.421875" style="30" customWidth="1"/>
    <col min="4" max="4" width="10.57421875" style="1" customWidth="1"/>
    <col min="5" max="16384" width="9.140625" style="1" customWidth="1"/>
  </cols>
  <sheetData>
    <row r="3" spans="3:4" ht="12.75">
      <c r="C3" s="588"/>
      <c r="D3" s="568"/>
    </row>
    <row r="4" spans="3:4" ht="12.75">
      <c r="C4" s="699" t="s">
        <v>51</v>
      </c>
      <c r="D4" s="699"/>
    </row>
    <row r="6" spans="1:4" ht="33.75" customHeight="1">
      <c r="A6" s="700" t="s">
        <v>230</v>
      </c>
      <c r="B6" s="700"/>
      <c r="C6" s="700"/>
      <c r="D6" s="700"/>
    </row>
    <row r="7" spans="3:4" ht="13.5" thickBot="1">
      <c r="C7" s="728" t="s">
        <v>7</v>
      </c>
      <c r="D7" s="728"/>
    </row>
    <row r="8" spans="1:5" ht="18.75" customHeight="1" thickBot="1">
      <c r="A8" s="7" t="s">
        <v>9</v>
      </c>
      <c r="B8" s="31" t="s">
        <v>0</v>
      </c>
      <c r="C8" s="31" t="s">
        <v>1</v>
      </c>
      <c r="D8" s="14" t="s">
        <v>2</v>
      </c>
      <c r="E8" s="8"/>
    </row>
    <row r="9" spans="1:5" ht="18">
      <c r="A9" s="17" t="s">
        <v>10</v>
      </c>
      <c r="B9" s="257">
        <v>35524041.65</v>
      </c>
      <c r="C9" s="257">
        <v>15821477</v>
      </c>
      <c r="D9" s="40">
        <f aca="true" t="shared" si="0" ref="D9:D20">C9/B9*100</f>
        <v>44.53737881483427</v>
      </c>
      <c r="E9" s="3"/>
    </row>
    <row r="10" spans="1:5" ht="18">
      <c r="A10" s="19" t="s">
        <v>189</v>
      </c>
      <c r="B10" s="26">
        <v>23939190.9</v>
      </c>
      <c r="C10" s="26">
        <v>12604200.71</v>
      </c>
      <c r="D10" s="111">
        <f t="shared" si="0"/>
        <v>52.65090521501293</v>
      </c>
      <c r="E10" s="3"/>
    </row>
    <row r="11" spans="1:5" ht="18">
      <c r="A11" s="20" t="s">
        <v>190</v>
      </c>
      <c r="B11" s="26">
        <v>11584850.75</v>
      </c>
      <c r="C11" s="26">
        <v>3217276.29</v>
      </c>
      <c r="D11" s="111">
        <f t="shared" si="0"/>
        <v>27.771409053327684</v>
      </c>
      <c r="E11" s="3"/>
    </row>
    <row r="12" spans="1:5" ht="18">
      <c r="A12" s="18" t="s">
        <v>11</v>
      </c>
      <c r="B12" s="34">
        <v>39179313.27</v>
      </c>
      <c r="C12" s="34">
        <v>11555064.33</v>
      </c>
      <c r="D12" s="40">
        <f t="shared" si="0"/>
        <v>29.492768927238522</v>
      </c>
      <c r="E12" s="3"/>
    </row>
    <row r="13" spans="1:5" ht="18">
      <c r="A13" s="19" t="s">
        <v>12</v>
      </c>
      <c r="B13" s="25">
        <v>21108323.71</v>
      </c>
      <c r="C13" s="25">
        <v>10924223.04</v>
      </c>
      <c r="D13" s="111">
        <f t="shared" si="0"/>
        <v>51.753152879802975</v>
      </c>
      <c r="E13" s="3"/>
    </row>
    <row r="14" spans="1:5" ht="18.75" thickBot="1">
      <c r="A14" s="20" t="s">
        <v>13</v>
      </c>
      <c r="B14" s="29">
        <v>18070989.56</v>
      </c>
      <c r="C14" s="29">
        <v>630841.29</v>
      </c>
      <c r="D14" s="111">
        <f t="shared" si="0"/>
        <v>3.4909061726003237</v>
      </c>
      <c r="E14" s="3"/>
    </row>
    <row r="15" spans="1:5" ht="18.75" thickBot="1">
      <c r="A15" s="21" t="s">
        <v>14</v>
      </c>
      <c r="B15" s="258">
        <f>B9-B12</f>
        <v>-3655271.620000005</v>
      </c>
      <c r="C15" s="258">
        <f>C9-C12</f>
        <v>4266412.67</v>
      </c>
      <c r="D15" s="259" t="s">
        <v>47</v>
      </c>
      <c r="E15" s="3"/>
    </row>
    <row r="16" spans="1:5" ht="18.75" thickBot="1">
      <c r="A16" s="21" t="s">
        <v>15</v>
      </c>
      <c r="B16" s="258">
        <v>3655271.62</v>
      </c>
      <c r="C16" s="258">
        <v>8569295.24</v>
      </c>
      <c r="D16" s="259">
        <f t="shared" si="0"/>
        <v>234.43662006163035</v>
      </c>
      <c r="E16" s="3"/>
    </row>
    <row r="17" spans="1:5" ht="18">
      <c r="A17" s="27" t="s">
        <v>16</v>
      </c>
      <c r="B17" s="33">
        <v>4820409.89</v>
      </c>
      <c r="C17" s="33">
        <v>9220641.51</v>
      </c>
      <c r="D17" s="41">
        <f t="shared" si="0"/>
        <v>191.28334976509643</v>
      </c>
      <c r="E17" s="3"/>
    </row>
    <row r="18" spans="1:5" ht="18">
      <c r="A18" s="19" t="s">
        <v>17</v>
      </c>
      <c r="B18" s="25"/>
      <c r="C18" s="25"/>
      <c r="D18" s="42"/>
      <c r="E18" s="3"/>
    </row>
    <row r="19" spans="1:5" ht="18">
      <c r="A19" s="19" t="s">
        <v>18</v>
      </c>
      <c r="B19" s="25">
        <v>1700000</v>
      </c>
      <c r="C19" s="25">
        <v>0</v>
      </c>
      <c r="D19" s="40">
        <v>0</v>
      </c>
      <c r="E19" s="3"/>
    </row>
    <row r="20" spans="1:5" ht="18">
      <c r="A20" s="19" t="s">
        <v>19</v>
      </c>
      <c r="B20" s="25">
        <v>149555.74</v>
      </c>
      <c r="C20" s="25">
        <v>149555.74</v>
      </c>
      <c r="D20" s="111">
        <f t="shared" si="0"/>
        <v>100</v>
      </c>
      <c r="E20" s="3"/>
    </row>
    <row r="21" spans="1:5" ht="18">
      <c r="A21" s="19" t="s">
        <v>20</v>
      </c>
      <c r="B21" s="25"/>
      <c r="C21" s="25"/>
      <c r="D21" s="40"/>
      <c r="E21" s="3"/>
    </row>
    <row r="22" spans="1:5" ht="18">
      <c r="A22" s="19" t="s">
        <v>21</v>
      </c>
      <c r="B22" s="25">
        <v>0</v>
      </c>
      <c r="C22" s="25">
        <v>658791.49</v>
      </c>
      <c r="D22" s="40">
        <v>0</v>
      </c>
      <c r="E22" s="3"/>
    </row>
    <row r="23" spans="1:5" ht="18">
      <c r="A23" s="19" t="s">
        <v>22</v>
      </c>
      <c r="B23" s="25"/>
      <c r="C23" s="25"/>
      <c r="D23" s="42"/>
      <c r="E23" s="3"/>
    </row>
    <row r="24" spans="1:5" ht="25.5">
      <c r="A24" s="19" t="s">
        <v>23</v>
      </c>
      <c r="B24" s="25"/>
      <c r="C24" s="25"/>
      <c r="D24" s="42"/>
      <c r="E24" s="3"/>
    </row>
    <row r="25" spans="1:5" ht="18">
      <c r="A25" s="19" t="s">
        <v>24</v>
      </c>
      <c r="B25" s="25"/>
      <c r="C25" s="25"/>
      <c r="D25" s="42"/>
      <c r="E25" s="3"/>
    </row>
    <row r="26" spans="1:5" ht="18.75" thickBot="1">
      <c r="A26" s="22" t="s">
        <v>25</v>
      </c>
      <c r="B26" s="32">
        <v>2970854.15</v>
      </c>
      <c r="C26" s="32">
        <v>8412294.28</v>
      </c>
      <c r="D26" s="40">
        <f>C26/B26*100</f>
        <v>283.16079670218744</v>
      </c>
      <c r="E26" s="3"/>
    </row>
    <row r="27" spans="1:5" ht="18">
      <c r="A27" s="27" t="s">
        <v>26</v>
      </c>
      <c r="B27" s="33">
        <f>SUM(B29:B35)</f>
        <v>1165138.27</v>
      </c>
      <c r="C27" s="33">
        <f>SUM(C29:C35)</f>
        <v>651346.27</v>
      </c>
      <c r="D27" s="41">
        <f>C27/B27*100</f>
        <v>55.90291614058819</v>
      </c>
      <c r="E27" s="3"/>
    </row>
    <row r="28" spans="1:5" ht="18">
      <c r="A28" s="19" t="s">
        <v>17</v>
      </c>
      <c r="B28" s="25"/>
      <c r="C28" s="25"/>
      <c r="D28" s="42"/>
      <c r="E28" s="3"/>
    </row>
    <row r="29" spans="1:5" ht="18">
      <c r="A29" s="19" t="s">
        <v>27</v>
      </c>
      <c r="B29" s="25">
        <v>1165138.27</v>
      </c>
      <c r="C29" s="25">
        <v>651346.27</v>
      </c>
      <c r="D29" s="40">
        <f>C29/B29*100</f>
        <v>55.90291614058819</v>
      </c>
      <c r="E29" s="3"/>
    </row>
    <row r="30" spans="1:5" ht="18">
      <c r="A30" s="19" t="s">
        <v>28</v>
      </c>
      <c r="B30" s="25"/>
      <c r="C30" s="25"/>
      <c r="D30" s="40"/>
      <c r="E30" s="3"/>
    </row>
    <row r="31" spans="1:5" ht="18">
      <c r="A31" s="19" t="s">
        <v>29</v>
      </c>
      <c r="B31" s="25"/>
      <c r="C31" s="25"/>
      <c r="D31" s="40"/>
      <c r="E31" s="3"/>
    </row>
    <row r="32" spans="1:5" ht="18">
      <c r="A32" s="19" t="s">
        <v>30</v>
      </c>
      <c r="B32" s="25"/>
      <c r="C32" s="25"/>
      <c r="D32" s="43"/>
      <c r="E32" s="3"/>
    </row>
    <row r="33" spans="1:7" ht="18">
      <c r="A33" s="19" t="s">
        <v>31</v>
      </c>
      <c r="B33" s="25"/>
      <c r="C33" s="25"/>
      <c r="D33" s="43"/>
      <c r="E33" s="3"/>
      <c r="G33" s="1" t="s">
        <v>8</v>
      </c>
    </row>
    <row r="34" spans="1:5" ht="18">
      <c r="A34" s="19" t="s">
        <v>32</v>
      </c>
      <c r="B34" s="25"/>
      <c r="C34" s="25"/>
      <c r="D34" s="43"/>
      <c r="E34" s="3"/>
    </row>
    <row r="35" spans="1:5" ht="18.75" thickBot="1">
      <c r="A35" s="22" t="s">
        <v>33</v>
      </c>
      <c r="B35" s="32"/>
      <c r="C35" s="32"/>
      <c r="D35" s="44"/>
      <c r="E35" s="3"/>
    </row>
    <row r="40" spans="2:4" ht="18" customHeight="1">
      <c r="B40" s="763" t="s">
        <v>275</v>
      </c>
      <c r="C40" s="763"/>
      <c r="D40" s="763"/>
    </row>
    <row r="41" spans="2:4" ht="12.75">
      <c r="B41" s="763"/>
      <c r="C41" s="763"/>
      <c r="D41" s="763"/>
    </row>
  </sheetData>
  <sheetProtection/>
  <mergeCells count="4">
    <mergeCell ref="C7:D7"/>
    <mergeCell ref="C4:D4"/>
    <mergeCell ref="A6:D6"/>
    <mergeCell ref="B40:D41"/>
  </mergeCells>
  <printOptions/>
  <pageMargins left="0.7480314960629921" right="0.1968503937007874" top="0.4330708661417323" bottom="0.5118110236220472" header="0.4330708661417323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10">
      <selection activeCell="E22" sqref="E22:G23"/>
    </sheetView>
  </sheetViews>
  <sheetFormatPr defaultColWidth="9.140625" defaultRowHeight="12.75"/>
  <cols>
    <col min="1" max="1" width="7.421875" style="0" customWidth="1"/>
    <col min="4" max="4" width="27.421875" style="0" customWidth="1"/>
    <col min="5" max="5" width="12.00390625" style="0" customWidth="1"/>
    <col min="6" max="7" width="10.140625" style="0" customWidth="1"/>
  </cols>
  <sheetData>
    <row r="1" spans="1:7" ht="12.75">
      <c r="A1" s="209"/>
      <c r="B1" s="209"/>
      <c r="C1" s="209"/>
      <c r="D1" s="586" t="s">
        <v>185</v>
      </c>
      <c r="E1" s="586" t="s">
        <v>186</v>
      </c>
      <c r="F1" s="586"/>
      <c r="G1" s="586"/>
    </row>
    <row r="2" spans="1:7" ht="12.75">
      <c r="A2" s="209"/>
      <c r="B2" s="209"/>
      <c r="C2" s="209"/>
      <c r="D2" s="586" t="s">
        <v>173</v>
      </c>
      <c r="E2" s="586"/>
      <c r="F2" s="586"/>
      <c r="G2" s="586"/>
    </row>
    <row r="3" spans="1:7" ht="12.75">
      <c r="A3" s="209"/>
      <c r="B3" s="209"/>
      <c r="C3" s="209"/>
      <c r="D3" s="586"/>
      <c r="E3" s="586"/>
      <c r="F3" s="586"/>
      <c r="G3" s="586"/>
    </row>
    <row r="4" spans="1:7" ht="126.75" customHeight="1">
      <c r="A4" s="730" t="s">
        <v>231</v>
      </c>
      <c r="B4" s="730"/>
      <c r="C4" s="730"/>
      <c r="D4" s="730"/>
      <c r="E4" s="730"/>
      <c r="F4" s="731"/>
      <c r="G4" s="731"/>
    </row>
    <row r="5" spans="1:7" ht="18">
      <c r="A5" s="209"/>
      <c r="B5" s="209"/>
      <c r="C5" s="209"/>
      <c r="D5" s="211"/>
      <c r="E5" s="211"/>
      <c r="F5" s="211"/>
      <c r="G5" s="211"/>
    </row>
    <row r="6" spans="1:7" ht="13.5" thickBot="1">
      <c r="A6" s="209"/>
      <c r="B6" s="209"/>
      <c r="C6" s="209"/>
      <c r="D6" s="209"/>
      <c r="E6" s="212"/>
      <c r="F6" s="212"/>
      <c r="G6" s="212"/>
    </row>
    <row r="7" spans="1:7" ht="28.5" customHeight="1" thickBot="1">
      <c r="A7" s="505" t="s">
        <v>35</v>
      </c>
      <c r="B7" s="506" t="s">
        <v>36</v>
      </c>
      <c r="C7" s="506" t="s">
        <v>42</v>
      </c>
      <c r="D7" s="506" t="s">
        <v>104</v>
      </c>
      <c r="E7" s="506" t="s">
        <v>174</v>
      </c>
      <c r="F7" s="507" t="s">
        <v>1</v>
      </c>
      <c r="G7" s="508" t="s">
        <v>2</v>
      </c>
    </row>
    <row r="8" spans="1:7" ht="23.25" customHeight="1" thickBot="1">
      <c r="A8" s="251" t="s">
        <v>175</v>
      </c>
      <c r="B8" s="729" t="s">
        <v>44</v>
      </c>
      <c r="C8" s="729"/>
      <c r="D8" s="729"/>
      <c r="E8" s="729"/>
      <c r="F8" s="238"/>
      <c r="G8" s="213"/>
    </row>
    <row r="9" spans="1:7" ht="81.75" customHeight="1">
      <c r="A9" s="509">
        <v>1</v>
      </c>
      <c r="B9" s="248">
        <v>756</v>
      </c>
      <c r="C9" s="249"/>
      <c r="D9" s="250" t="s">
        <v>176</v>
      </c>
      <c r="E9" s="255">
        <v>84000</v>
      </c>
      <c r="F9" s="254">
        <v>58875.94</v>
      </c>
      <c r="G9" s="510">
        <v>70.1</v>
      </c>
    </row>
    <row r="10" spans="1:7" ht="52.5" customHeight="1" thickBot="1">
      <c r="A10" s="511"/>
      <c r="B10" s="215"/>
      <c r="C10" s="491">
        <v>75618</v>
      </c>
      <c r="D10" s="498" t="s">
        <v>177</v>
      </c>
      <c r="E10" s="492">
        <v>84000</v>
      </c>
      <c r="F10" s="499">
        <v>58875.94</v>
      </c>
      <c r="G10" s="512">
        <v>70.1</v>
      </c>
    </row>
    <row r="11" spans="1:7" ht="21.75" customHeight="1" thickBot="1">
      <c r="A11" s="493"/>
      <c r="B11" s="494"/>
      <c r="C11" s="494"/>
      <c r="D11" s="501" t="s">
        <v>96</v>
      </c>
      <c r="E11" s="502">
        <v>84000</v>
      </c>
      <c r="F11" s="503">
        <v>58875.94</v>
      </c>
      <c r="G11" s="504">
        <v>70.1</v>
      </c>
    </row>
    <row r="12" spans="1:7" ht="15.75" customHeight="1">
      <c r="A12" s="513"/>
      <c r="B12" s="220"/>
      <c r="C12" s="220"/>
      <c r="D12" s="220"/>
      <c r="E12" s="220"/>
      <c r="F12" s="500"/>
      <c r="G12" s="514"/>
    </row>
    <row r="13" spans="1:7" ht="15.75" thickBot="1">
      <c r="A13" s="515"/>
      <c r="B13" s="214"/>
      <c r="C13" s="214"/>
      <c r="D13" s="214"/>
      <c r="E13" s="214"/>
      <c r="F13" s="252"/>
      <c r="G13" s="516"/>
    </row>
    <row r="14" spans="1:7" ht="22.5" customHeight="1" thickBot="1">
      <c r="A14" s="251" t="s">
        <v>178</v>
      </c>
      <c r="B14" s="729" t="s">
        <v>43</v>
      </c>
      <c r="C14" s="729"/>
      <c r="D14" s="729"/>
      <c r="E14" s="729"/>
      <c r="F14" s="238"/>
      <c r="G14" s="213"/>
    </row>
    <row r="15" spans="1:7" ht="15.75">
      <c r="A15" s="517">
        <v>1</v>
      </c>
      <c r="B15" s="216">
        <v>851</v>
      </c>
      <c r="C15" s="217"/>
      <c r="D15" s="217" t="s">
        <v>147</v>
      </c>
      <c r="E15" s="256">
        <v>109259.44</v>
      </c>
      <c r="F15" s="255">
        <v>53057.48</v>
      </c>
      <c r="G15" s="510">
        <v>48.6</v>
      </c>
    </row>
    <row r="16" spans="1:7" ht="17.25" customHeight="1" thickBot="1">
      <c r="A16" s="511"/>
      <c r="B16" s="215"/>
      <c r="C16" s="491">
        <v>85154</v>
      </c>
      <c r="D16" s="215" t="s">
        <v>149</v>
      </c>
      <c r="E16" s="492">
        <v>109259.44</v>
      </c>
      <c r="F16" s="492">
        <v>53057.48</v>
      </c>
      <c r="G16" s="512">
        <v>48.6</v>
      </c>
    </row>
    <row r="17" spans="1:7" ht="15.75" thickBot="1">
      <c r="A17" s="493"/>
      <c r="B17" s="494"/>
      <c r="C17" s="494"/>
      <c r="D17" s="495" t="s">
        <v>96</v>
      </c>
      <c r="E17" s="496">
        <v>109259.44</v>
      </c>
      <c r="F17" s="496">
        <v>53057.48</v>
      </c>
      <c r="G17" s="497">
        <v>48.6</v>
      </c>
    </row>
    <row r="18" spans="1:7" ht="12.75">
      <c r="A18" s="209"/>
      <c r="B18" s="209"/>
      <c r="C18" s="209"/>
      <c r="D18" s="209"/>
      <c r="E18" s="209"/>
      <c r="F18" s="209"/>
      <c r="G18" s="209"/>
    </row>
    <row r="19" spans="1:7" ht="12.75">
      <c r="A19" s="218"/>
      <c r="B19" s="209"/>
      <c r="C19" s="209"/>
      <c r="D19" s="209"/>
      <c r="E19" s="209"/>
      <c r="F19" s="209"/>
      <c r="G19" s="209"/>
    </row>
    <row r="20" spans="1:7" ht="12.75">
      <c r="A20" s="219"/>
      <c r="B20" s="209"/>
      <c r="C20" s="209"/>
      <c r="D20" s="209"/>
      <c r="E20" s="209"/>
      <c r="F20" s="209"/>
      <c r="G20" s="209"/>
    </row>
    <row r="22" spans="5:7" ht="12.75">
      <c r="E22" s="743" t="s">
        <v>272</v>
      </c>
      <c r="F22" s="743"/>
      <c r="G22" s="743"/>
    </row>
    <row r="23" spans="5:7" ht="12.75">
      <c r="E23" s="743"/>
      <c r="F23" s="743"/>
      <c r="G23" s="743"/>
    </row>
  </sheetData>
  <sheetProtection/>
  <mergeCells count="4">
    <mergeCell ref="B8:E8"/>
    <mergeCell ref="B14:E14"/>
    <mergeCell ref="A4:G4"/>
    <mergeCell ref="E22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16"/>
  <sheetViews>
    <sheetView zoomScalePageLayoutView="0" workbookViewId="0" topLeftCell="A1">
      <selection activeCell="E15" sqref="E15:G16"/>
    </sheetView>
  </sheetViews>
  <sheetFormatPr defaultColWidth="9.140625" defaultRowHeight="12.75"/>
  <cols>
    <col min="1" max="1" width="5.140625" style="0" customWidth="1"/>
    <col min="2" max="2" width="8.00390625" style="0" customWidth="1"/>
    <col min="4" max="4" width="26.140625" style="0" customWidth="1"/>
    <col min="5" max="5" width="12.421875" style="0" customWidth="1"/>
    <col min="6" max="6" width="12.7109375" style="0" customWidth="1"/>
    <col min="7" max="7" width="9.00390625" style="0" customWidth="1"/>
  </cols>
  <sheetData>
    <row r="1" spans="5:10" ht="12.75">
      <c r="E1" s="569"/>
      <c r="F1" s="569"/>
      <c r="G1" s="569"/>
      <c r="H1" s="569"/>
      <c r="I1" s="569"/>
      <c r="J1" s="569"/>
    </row>
    <row r="2" spans="5:10" ht="12.75">
      <c r="E2" s="568"/>
      <c r="F2" s="568"/>
      <c r="G2" s="568"/>
      <c r="H2" s="568"/>
      <c r="I2" s="569"/>
      <c r="J2" s="569"/>
    </row>
    <row r="3" spans="1:10" ht="12.75">
      <c r="A3" s="209"/>
      <c r="B3" s="209"/>
      <c r="C3" s="209"/>
      <c r="D3" s="253" t="s">
        <v>187</v>
      </c>
      <c r="E3" s="587"/>
      <c r="F3" s="587"/>
      <c r="G3" s="587"/>
      <c r="H3" s="568"/>
      <c r="I3" s="569"/>
      <c r="J3" s="569"/>
    </row>
    <row r="4" spans="1:10" ht="18">
      <c r="A4" s="209"/>
      <c r="B4" s="209"/>
      <c r="C4" s="209"/>
      <c r="D4" s="551" t="s">
        <v>204</v>
      </c>
      <c r="E4" s="587"/>
      <c r="F4" s="587"/>
      <c r="G4" s="587"/>
      <c r="H4" s="568"/>
      <c r="I4" s="569"/>
      <c r="J4" s="569"/>
    </row>
    <row r="5" spans="1:9" ht="69" customHeight="1">
      <c r="A5" s="732" t="s">
        <v>232</v>
      </c>
      <c r="B5" s="732"/>
      <c r="C5" s="732"/>
      <c r="D5" s="732"/>
      <c r="E5" s="732"/>
      <c r="F5" s="732"/>
      <c r="G5" s="210"/>
      <c r="I5" s="521"/>
    </row>
    <row r="6" spans="1:7" ht="18">
      <c r="A6" s="209"/>
      <c r="B6" s="209"/>
      <c r="C6" s="209"/>
      <c r="D6" s="211"/>
      <c r="E6" s="211"/>
      <c r="F6" s="211"/>
      <c r="G6" s="211"/>
    </row>
    <row r="7" spans="1:7" ht="13.5" thickBot="1">
      <c r="A7" s="209"/>
      <c r="B7" s="209"/>
      <c r="C7" s="209"/>
      <c r="D7" s="209"/>
      <c r="E7" s="209"/>
      <c r="F7" s="212"/>
      <c r="G7" s="212"/>
    </row>
    <row r="8" spans="1:7" ht="39.75" customHeight="1">
      <c r="A8" s="518" t="s">
        <v>35</v>
      </c>
      <c r="B8" s="519" t="s">
        <v>36</v>
      </c>
      <c r="C8" s="519" t="s">
        <v>42</v>
      </c>
      <c r="D8" s="519" t="s">
        <v>104</v>
      </c>
      <c r="E8" s="519" t="s">
        <v>174</v>
      </c>
      <c r="F8" s="519" t="s">
        <v>1</v>
      </c>
      <c r="G8" s="520" t="s">
        <v>2</v>
      </c>
    </row>
    <row r="9" spans="1:7" ht="30" customHeight="1">
      <c r="A9" s="517">
        <v>1</v>
      </c>
      <c r="B9" s="216">
        <v>851</v>
      </c>
      <c r="C9" s="217"/>
      <c r="D9" s="217" t="s">
        <v>147</v>
      </c>
      <c r="E9" s="522">
        <v>12000</v>
      </c>
      <c r="F9" s="522">
        <v>457.95</v>
      </c>
      <c r="G9" s="601">
        <v>3.8</v>
      </c>
    </row>
    <row r="10" spans="1:7" ht="30" customHeight="1" thickBot="1">
      <c r="A10" s="511"/>
      <c r="B10" s="215"/>
      <c r="C10" s="491">
        <v>85153</v>
      </c>
      <c r="D10" s="215" t="s">
        <v>179</v>
      </c>
      <c r="E10" s="523">
        <v>12000</v>
      </c>
      <c r="F10" s="523">
        <v>457.95</v>
      </c>
      <c r="G10" s="602">
        <v>3.8</v>
      </c>
    </row>
    <row r="11" spans="1:7" ht="30" customHeight="1" thickBot="1">
      <c r="A11" s="493"/>
      <c r="B11" s="494"/>
      <c r="C11" s="494"/>
      <c r="D11" s="501" t="s">
        <v>96</v>
      </c>
      <c r="E11" s="524">
        <v>12000</v>
      </c>
      <c r="F11" s="525">
        <v>457.95</v>
      </c>
      <c r="G11" s="603">
        <v>3.8</v>
      </c>
    </row>
    <row r="15" spans="5:7" ht="12.75" customHeight="1">
      <c r="E15" s="743" t="s">
        <v>274</v>
      </c>
      <c r="F15" s="743"/>
      <c r="G15" s="743"/>
    </row>
    <row r="16" spans="5:7" ht="12.75">
      <c r="E16" s="743"/>
      <c r="F16" s="743"/>
      <c r="G16" s="743"/>
    </row>
  </sheetData>
  <sheetProtection/>
  <mergeCells count="2">
    <mergeCell ref="A5:F5"/>
    <mergeCell ref="E15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5"/>
  <sheetViews>
    <sheetView zoomScalePageLayoutView="0" workbookViewId="0" topLeftCell="A1">
      <selection activeCell="D14" sqref="D14:E15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3" width="12.00390625" style="1" customWidth="1"/>
    <col min="4" max="4" width="14.28125" style="1" customWidth="1"/>
    <col min="5" max="5" width="15.7109375" style="1" customWidth="1"/>
    <col min="6" max="6" width="11.57421875" style="1" bestFit="1" customWidth="1"/>
    <col min="7" max="16384" width="9.140625" style="1" customWidth="1"/>
  </cols>
  <sheetData>
    <row r="1" spans="5:6" ht="12.75">
      <c r="E1" s="699" t="s">
        <v>188</v>
      </c>
      <c r="F1" s="699"/>
    </row>
    <row r="2" spans="5:6" ht="12.75">
      <c r="E2" s="569"/>
      <c r="F2" s="569"/>
    </row>
    <row r="3" spans="1:6" ht="57.75" customHeight="1">
      <c r="A3" s="700" t="s">
        <v>233</v>
      </c>
      <c r="B3" s="700"/>
      <c r="C3" s="700"/>
      <c r="D3" s="700"/>
      <c r="E3" s="700"/>
      <c r="F3" s="700"/>
    </row>
    <row r="4" spans="1:6" ht="21.75" customHeight="1">
      <c r="A4" s="35"/>
      <c r="B4" s="35"/>
      <c r="C4" s="35"/>
      <c r="D4" s="35"/>
      <c r="E4" s="35"/>
      <c r="F4" s="35"/>
    </row>
    <row r="5" spans="5:6" ht="13.5" thickBot="1">
      <c r="E5" s="728" t="s">
        <v>7</v>
      </c>
      <c r="F5" s="728"/>
    </row>
    <row r="6" spans="1:8" s="2" customFormat="1" ht="12.75">
      <c r="A6" s="706" t="s">
        <v>35</v>
      </c>
      <c r="B6" s="738" t="s">
        <v>39</v>
      </c>
      <c r="C6" s="738" t="s">
        <v>41</v>
      </c>
      <c r="D6" s="702" t="s">
        <v>37</v>
      </c>
      <c r="E6" s="702" t="s">
        <v>1</v>
      </c>
      <c r="F6" s="703" t="s">
        <v>2</v>
      </c>
      <c r="G6" s="735"/>
      <c r="H6" s="731"/>
    </row>
    <row r="7" spans="1:8" s="2" customFormat="1" ht="12.75">
      <c r="A7" s="740"/>
      <c r="B7" s="739"/>
      <c r="C7" s="739"/>
      <c r="D7" s="742"/>
      <c r="E7" s="742"/>
      <c r="F7" s="741"/>
      <c r="G7" s="735"/>
      <c r="H7" s="731"/>
    </row>
    <row r="8" spans="1:8" ht="12.75">
      <c r="A8" s="45">
        <v>1</v>
      </c>
      <c r="B8" s="6">
        <v>2</v>
      </c>
      <c r="C8" s="6">
        <v>3</v>
      </c>
      <c r="D8" s="6">
        <v>4</v>
      </c>
      <c r="E8" s="6">
        <v>5</v>
      </c>
      <c r="F8" s="46">
        <v>6</v>
      </c>
      <c r="G8" s="733"/>
      <c r="H8" s="734"/>
    </row>
    <row r="9" spans="1:8" ht="29.25" customHeight="1">
      <c r="A9" s="24">
        <v>1</v>
      </c>
      <c r="B9" s="23" t="s">
        <v>53</v>
      </c>
      <c r="C9" s="39" t="s">
        <v>40</v>
      </c>
      <c r="D9" s="26">
        <v>150000</v>
      </c>
      <c r="E9" s="26">
        <v>75000</v>
      </c>
      <c r="F9" s="111">
        <f>E9/D9*100</f>
        <v>50</v>
      </c>
      <c r="G9" s="733"/>
      <c r="H9" s="734"/>
    </row>
    <row r="10" spans="1:8" ht="31.5" customHeight="1" thickBot="1">
      <c r="A10" s="736" t="s">
        <v>38</v>
      </c>
      <c r="B10" s="737"/>
      <c r="C10" s="737"/>
      <c r="D10" s="599">
        <f>SUM(D9:D9)</f>
        <v>150000</v>
      </c>
      <c r="E10" s="599">
        <f>SUM(E9:E9)</f>
        <v>75000</v>
      </c>
      <c r="F10" s="600">
        <f>E10/D10*100</f>
        <v>50</v>
      </c>
      <c r="G10" s="9"/>
      <c r="H10" s="10"/>
    </row>
    <row r="14" spans="3:5" ht="12.75">
      <c r="C14" s="1" t="s">
        <v>8</v>
      </c>
      <c r="D14" s="762" t="s">
        <v>273</v>
      </c>
      <c r="E14" s="762"/>
    </row>
    <row r="15" spans="4:5" ht="12.75">
      <c r="D15" s="762"/>
      <c r="E15" s="762"/>
    </row>
  </sheetData>
  <sheetProtection/>
  <mergeCells count="14">
    <mergeCell ref="C6:C7"/>
    <mergeCell ref="D6:D7"/>
    <mergeCell ref="E6:E7"/>
    <mergeCell ref="D14:E15"/>
    <mergeCell ref="G9:H9"/>
    <mergeCell ref="G6:H7"/>
    <mergeCell ref="G8:H8"/>
    <mergeCell ref="A10:C10"/>
    <mergeCell ref="E1:F1"/>
    <mergeCell ref="A3:F3"/>
    <mergeCell ref="E5:F5"/>
    <mergeCell ref="B6:B7"/>
    <mergeCell ref="A6:A7"/>
    <mergeCell ref="F6:F7"/>
  </mergeCells>
  <printOptions/>
  <pageMargins left="1.85" right="0.75" top="1.15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Lesniewska</dc:creator>
  <cp:keywords/>
  <dc:description/>
  <cp:lastModifiedBy>Danuta Taras</cp:lastModifiedBy>
  <cp:lastPrinted>2013-09-05T09:02:47Z</cp:lastPrinted>
  <dcterms:created xsi:type="dcterms:W3CDTF">2006-03-01T16:17:52Z</dcterms:created>
  <dcterms:modified xsi:type="dcterms:W3CDTF">2013-10-23T13:53:06Z</dcterms:modified>
  <cp:category/>
  <cp:version/>
  <cp:contentType/>
  <cp:contentStatus/>
</cp:coreProperties>
</file>