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1" sheetId="1" r:id="rId1"/>
    <sheet name="zał 2 " sheetId="2" r:id="rId2"/>
    <sheet name="zał 2 a" sheetId="3" r:id="rId3"/>
    <sheet name="zał 3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10" sheetId="11" r:id="rId11"/>
  </sheets>
  <definedNames>
    <definedName name="_ftn1" localSheetId="3">'zał 3'!$A$25</definedName>
    <definedName name="_ftnref1" localSheetId="3">'zał 3'!#REF!</definedName>
  </definedNames>
  <calcPr fullCalcOnLoad="1"/>
</workbook>
</file>

<file path=xl/sharedStrings.xml><?xml version="1.0" encoding="utf-8"?>
<sst xmlns="http://schemas.openxmlformats.org/spreadsheetml/2006/main" count="649" uniqueCount="366">
  <si>
    <t>Plan po zmianach</t>
  </si>
  <si>
    <t>Wykonanie</t>
  </si>
  <si>
    <t>%</t>
  </si>
  <si>
    <t>Pozostała działalność</t>
  </si>
  <si>
    <t>ADMINISTRACJA PUBLICZNA</t>
  </si>
  <si>
    <t>Urzędy naczelnych organów władzy państwowej, kontroli i ochrony prawa</t>
  </si>
  <si>
    <t>OGÓŁEM</t>
  </si>
  <si>
    <t>kwoty w złotych</t>
  </si>
  <si>
    <t xml:space="preserve"> </t>
  </si>
  <si>
    <t>Wyszczególnienie</t>
  </si>
  <si>
    <t>A. DOCHODY</t>
  </si>
  <si>
    <t>B. WYDATKI (B1 + B2)</t>
  </si>
  <si>
    <t xml:space="preserve">    B1. Wydatki bieżące</t>
  </si>
  <si>
    <t xml:space="preserve">    B2. Wydatki majątkowe</t>
  </si>
  <si>
    <t>C. WYNIK (A-B)</t>
  </si>
  <si>
    <t>D. FINANSOWANIE (D1 - D2)</t>
  </si>
  <si>
    <t>D1. Przychody ogółem</t>
  </si>
  <si>
    <t>z tego:</t>
  </si>
  <si>
    <t xml:space="preserve">    D1.1. Kredyty bankowe</t>
  </si>
  <si>
    <t xml:space="preserve">    D1.2. Pożyczki (uzyskane)</t>
  </si>
  <si>
    <t xml:space="preserve">    D1.3. Spłaty pożyczek udzielonych </t>
  </si>
  <si>
    <t xml:space="preserve">    D1.4. Nadwyżka z lat ubiegłych</t>
  </si>
  <si>
    <t xml:space="preserve">    D1.5. Papiery wartościowe</t>
  </si>
  <si>
    <t xml:space="preserve">    D1.6. Obligacje jednostek samorządowych  oraz związków komunalnych</t>
  </si>
  <si>
    <t xml:space="preserve">    D1.7. Prywatyzacja majątku j.s.t.</t>
  </si>
  <si>
    <t xml:space="preserve">    D1.8. Inne źródła</t>
  </si>
  <si>
    <t>D2. Rozchody ogółem</t>
  </si>
  <si>
    <t xml:space="preserve">    D2.1. Spłaty kredytów</t>
  </si>
  <si>
    <t xml:space="preserve">    D2.2. Pożyczki (udzielone)</t>
  </si>
  <si>
    <t xml:space="preserve">    D2.3. Spłaty pożyczek</t>
  </si>
  <si>
    <t xml:space="preserve">    D2.4. Lokaty w bankach</t>
  </si>
  <si>
    <t xml:space="preserve">    D2.5. Wykup papierów wartościowych</t>
  </si>
  <si>
    <t xml:space="preserve">    D2.6. Wykup obligacji samorządowych</t>
  </si>
  <si>
    <t xml:space="preserve">    D2.7. Inne cele</t>
  </si>
  <si>
    <t>ZAŁĄCZNIK NR 3</t>
  </si>
  <si>
    <t>Lp.</t>
  </si>
  <si>
    <t>Dział</t>
  </si>
  <si>
    <t>Kwota dotacji z budżetu gminy</t>
  </si>
  <si>
    <t>Razem</t>
  </si>
  <si>
    <t>Nazwa instytucji kultury</t>
  </si>
  <si>
    <t>921/92116</t>
  </si>
  <si>
    <t>Dzał/              Rozdział</t>
  </si>
  <si>
    <t>Rozdział</t>
  </si>
  <si>
    <t>WYDATKI</t>
  </si>
  <si>
    <t>DOCHODY</t>
  </si>
  <si>
    <t>URZĘDY NACZELNYCH ORGANÓW WŁADZY PAŃSWOWEJ KONTROLI I OCHRONY PRAWA ORAZ SĄDOWNICTWA</t>
  </si>
  <si>
    <t>Treść</t>
  </si>
  <si>
    <t>x</t>
  </si>
  <si>
    <t>O10</t>
  </si>
  <si>
    <t>O1095</t>
  </si>
  <si>
    <t>ROLNICTWO I ŁOWIECTWO</t>
  </si>
  <si>
    <t>ZAŁĄCZNIK NR 5</t>
  </si>
  <si>
    <t>Oświata i wychowanie</t>
  </si>
  <si>
    <t>Gminna Biblioteka Publiczna w Wiskitkach</t>
  </si>
  <si>
    <t>POMOC  SPOŁECZNA</t>
  </si>
  <si>
    <t>WYKONANIE    DOCHODÓW</t>
  </si>
  <si>
    <t>Rolnictwo i łowiectwo</t>
  </si>
  <si>
    <t>O1010</t>
  </si>
  <si>
    <t>Wpływy z różnych dochodów</t>
  </si>
  <si>
    <t>Wpływy z usług</t>
  </si>
  <si>
    <t>Pozostałe odsetki</t>
  </si>
  <si>
    <t>Gospodarka mieszkaniowa</t>
  </si>
  <si>
    <t>Gospodarka gruntami i nieruchomościami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</si>
  <si>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</si>
  <si>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</si>
  <si>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</si>
  <si>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</si>
  <si>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</si>
  <si>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</si>
  <si>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dochodowy od osób fizycznych</t>
  </si>
  <si>
    <t>Różne rozliczenia</t>
  </si>
  <si>
    <t>Subwencja ogólna z budżetu państwa</t>
  </si>
  <si>
    <t>Odsetki od pożyczek udzielonych przez jednostkę samorządu terytorialnego</t>
  </si>
  <si>
    <t>Szkoły podstawowe</t>
  </si>
  <si>
    <t>Pomoc społeczna</t>
  </si>
  <si>
    <t>Domy pomocy społecznej</t>
  </si>
  <si>
    <t>Zasiłki i pomoc w naturze oraz składki na ubezpieczenia emerytalne i rentowe</t>
  </si>
  <si>
    <t>Ośrodki Pomocy Społecznej</t>
  </si>
  <si>
    <t>Pomoc materialna dla uczniów</t>
  </si>
  <si>
    <t>ZADANIA ZLECONE</t>
  </si>
  <si>
    <t>Dotacje celowe otrzymane z budżetu państwa na realizację zadań bieżących z zakresu administracji rządowej oraz innych zadań zleconych gminie ustawami</t>
  </si>
  <si>
    <t>Administracja publiczna</t>
  </si>
  <si>
    <t>Urzędy Wojewódzkie</t>
  </si>
  <si>
    <t>Urzędy naczelnych organów władzy państwowej, kontroli i ochrony prawa oraz sądownictwa</t>
  </si>
  <si>
    <t>Bezpieczeństwo publiczne i ochrona przeciwpożarowa</t>
  </si>
  <si>
    <t>OGÓŁEM DOCHODY</t>
  </si>
  <si>
    <t>WYKONANIE    WYDATKÓW</t>
  </si>
  <si>
    <t>Przedszkola</t>
  </si>
  <si>
    <t>ZAŁĄCZNIK  NR 4</t>
  </si>
  <si>
    <t>Lp</t>
  </si>
  <si>
    <t>Nazwa zadania inwestycyjnego</t>
  </si>
  <si>
    <t>Plan po zmianie</t>
  </si>
  <si>
    <t>Wskaź 
nik</t>
  </si>
  <si>
    <t>600</t>
  </si>
  <si>
    <t>Razem dział 600 - Transport i łączność</t>
  </si>
  <si>
    <t>750</t>
  </si>
  <si>
    <t>75023</t>
  </si>
  <si>
    <t>Razem dział 750 - Administracja publiczna</t>
  </si>
  <si>
    <t>Razem dział 801- Oświata i wychowanie</t>
  </si>
  <si>
    <t xml:space="preserve">Budowa oczyszczalni ścieków w Guzowie i sieci kanalizacji sanitarnej w miejscowości Guzów Osada, Guzów, Starowiskitki Parcel,Cyganka, Wiskitki, Morgi, Działki, Sokule, Tomaszew, Łubno. </t>
  </si>
  <si>
    <t>Razem dział 900 - Gospodarka komunalna i ochrona środowiska</t>
  </si>
  <si>
    <t>Ogółem</t>
  </si>
  <si>
    <t>Razem dział 010-  Rolnictwo i łowiectwo</t>
  </si>
  <si>
    <t>Budowa wodociagowej sieci tranzytowo-rozbiorczej Stare Kozłowice-Sokule</t>
  </si>
  <si>
    <t>60016</t>
  </si>
  <si>
    <t>Razem dział 754 Bezpieczeństwo publiczne i ochrona przeciwpożarowa</t>
  </si>
  <si>
    <t>NAZWA</t>
  </si>
  <si>
    <t xml:space="preserve">   w tym:</t>
  </si>
  <si>
    <t>bieżące</t>
  </si>
  <si>
    <t>majątkowe</t>
  </si>
  <si>
    <t>Wpływy z róznych opłat</t>
  </si>
  <si>
    <t>Nazwa</t>
  </si>
  <si>
    <t>Wydatki bieżące</t>
  </si>
  <si>
    <t>w tym:</t>
  </si>
  <si>
    <t>Wydatki majątkowe</t>
  </si>
  <si>
    <t>Wytwarzanie i zaopatrywanie w energię elektryczną, gaz i wodę</t>
  </si>
  <si>
    <t>Wpływy z opłat za 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</si>
  <si>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charakterze.</t>
  </si>
  <si>
    <t>Wpłaty z tytułu odpłatnego nabycia prawa własności oraz prawa użytkowania wieczystego nieruchomości</t>
  </si>
  <si>
    <t>Admnistracja publiczna</t>
  </si>
  <si>
    <t>Dochody jednostek samorządu terytorialnego związane z realizacją zadań z zakresu administracji rządowej oraz innych zadań zleconych ustawami</t>
  </si>
  <si>
    <t>Dochody od osób prawnych,osób fizycznych i innych jednostek nieposiadających osobowości prawnej oraz wydatki zwiazane z ich poborem</t>
  </si>
  <si>
    <t>Podatek od działalności gospodarczej osób fizycznych, opłacany w formie karty podatkowej</t>
  </si>
  <si>
    <t>Podatek od czynności cywilno-prawnych</t>
  </si>
  <si>
    <t>Wpływy z opłaty targowej</t>
  </si>
  <si>
    <t>Wpływy z opłat za wydawanie zezwoneń na sprzedaż alkoholu</t>
  </si>
  <si>
    <t>Podatek dochod od osób prawnych</t>
  </si>
  <si>
    <t xml:space="preserve">Dochody z tytułu najmu i dzierżawy składników majątkowych Skarbu Państwa, jednostek samorządu terytorialnego lub innych jednostek zaliczanych do sektora finansów publicznych oraz innych umów o podobnym charakterze </t>
  </si>
  <si>
    <t xml:space="preserve">Dotacje celowe otrzymane z budżetu państwa na realizację własnych zadań bieżących gmin   </t>
  </si>
  <si>
    <t>Edukacyjna Opieka Wychowawcza</t>
  </si>
  <si>
    <t>Świadczenia rodzinne, fundusz alimentacyjny oraz składki na ubezpieczenia emerytalne i rentowe z ubezpieczenia społecznego</t>
  </si>
  <si>
    <t>Wykonanie razem</t>
  </si>
  <si>
    <t>%
 6:5</t>
  </si>
  <si>
    <t>Infrastruktura wodociągowa i sanitacyjna wsi</t>
  </si>
  <si>
    <t>O1030</t>
  </si>
  <si>
    <t>Handel</t>
  </si>
  <si>
    <t>Transport i łączność</t>
  </si>
  <si>
    <t>Drogi publiczne powiatowe</t>
  </si>
  <si>
    <t>Drogi publiczne gminne</t>
  </si>
  <si>
    <t>Różne jednostki obsługi gospodarki mieszkaniowej</t>
  </si>
  <si>
    <t>Działalność usługowa</t>
  </si>
  <si>
    <t>Plany zagospodarowania przestrzennego</t>
  </si>
  <si>
    <t xml:space="preserve">Rady Gmin </t>
  </si>
  <si>
    <t>Urzędy Gmin</t>
  </si>
  <si>
    <t>Promocja jednostek samorządu terytorialnego</t>
  </si>
  <si>
    <t>Komendy Wojewódzkie Policji</t>
  </si>
  <si>
    <t>Ochotnicze straże pożarne</t>
  </si>
  <si>
    <t>Dochody od osób prawnych,osób fizycznych i innych jednostek nie posiadających osobowości prawnej oraz wydatki zwiazane z ich poborem</t>
  </si>
  <si>
    <t>Pobór podatków</t>
  </si>
  <si>
    <t>Obsługa długu publicznego</t>
  </si>
  <si>
    <t>Rezerwy ogólne i celowe</t>
  </si>
  <si>
    <t>Oddziały przedszkolne w szkołach podstawowych</t>
  </si>
  <si>
    <t>Gimnazja</t>
  </si>
  <si>
    <t>Dowożenie uczniów do szkół</t>
  </si>
  <si>
    <t>Zespoły obsługi ekonomiczno- administracyjny szkół</t>
  </si>
  <si>
    <t>Dokształcanie i doskonalenie nauczycieli</t>
  </si>
  <si>
    <t>Ochrona zdrowia</t>
  </si>
  <si>
    <t>Zwalczanie narkomani</t>
  </si>
  <si>
    <t>Przeciwdziałanie alkoholizmowi</t>
  </si>
  <si>
    <t>Dodatki mieszkaniowe</t>
  </si>
  <si>
    <t>Usługi opiekuńcze i specjalistyczne usługi   opiekuńcze</t>
  </si>
  <si>
    <t>Świetlice szkolne</t>
  </si>
  <si>
    <t>Doskonalenie i dokształcenie nauczycieli</t>
  </si>
  <si>
    <t>Gospodarka komunalna i ochrona środowiska</t>
  </si>
  <si>
    <t>Oczyszczanie miast i wsi</t>
  </si>
  <si>
    <t>Utrzymanie zieleni w miastach i gminach</t>
  </si>
  <si>
    <t>Oświetlenie ulic,placów i dróg</t>
  </si>
  <si>
    <t>Kultura i ochrona dziedzictwa narodowego</t>
  </si>
  <si>
    <t>Pozostałe zadania w zakresie kultury</t>
  </si>
  <si>
    <t>Biblioteki</t>
  </si>
  <si>
    <t>Zadania w zakresie kultury fizycznej i sportu</t>
  </si>
  <si>
    <t>OGÓŁEM   WYDATKI</t>
  </si>
  <si>
    <t>Plan po zmanach</t>
  </si>
  <si>
    <t xml:space="preserve">                      ZAŁĄCZNIK Nr 2</t>
  </si>
  <si>
    <t xml:space="preserve">            ZAŁĄCZNIK  NR 1</t>
  </si>
  <si>
    <t>Kwota dotacji</t>
  </si>
  <si>
    <t>Jednostki sektora finansów publicznych</t>
  </si>
  <si>
    <t>Nazwa jednostki</t>
  </si>
  <si>
    <t>Samorząd Województwa Mazowieckiego</t>
  </si>
  <si>
    <t>Jednostki spoza sektora finansów publicznych</t>
  </si>
  <si>
    <t>Nazwa zadania</t>
  </si>
  <si>
    <t xml:space="preserve">                                                      </t>
  </si>
  <si>
    <t xml:space="preserve">                                                   </t>
  </si>
  <si>
    <t>Plan</t>
  </si>
  <si>
    <t>I.</t>
  </si>
  <si>
    <t>Dochody od osób prawnych osób fizycznych i innych jednostek nieposiadajacych osobowości prawnej oraz wydatki zwiazane z ich poborem</t>
  </si>
  <si>
    <t>Wpływy z innych opłat stanowiacych dochody jednostek samorządu terytorialnego</t>
  </si>
  <si>
    <t>II.</t>
  </si>
  <si>
    <t>Zwalczanie narkomanii</t>
  </si>
  <si>
    <t>Wpływy z innych opłat lokalnych pobieranych przez jst. na podstawie odrębnych ustaw</t>
  </si>
  <si>
    <t xml:space="preserve">Dotacje celowe w ramach programów finansowanych z udziałem środków europejskich oraz środków, o których mowa w art..5 ust.1 pkt.3 oraz ust 3 pkt 5 i6 ustawy, lub platności w ramach budzetu środków europejskich </t>
  </si>
  <si>
    <t>Pozostałe zadania w zakresie polityki spolecznej</t>
  </si>
  <si>
    <t>Wpływy z róznych dochodów</t>
  </si>
  <si>
    <t>Przetwórstwo przemysłowe</t>
  </si>
  <si>
    <t>Rozwój przedsiębiorczości</t>
  </si>
  <si>
    <t xml:space="preserve">Dostarczanie wody </t>
  </si>
  <si>
    <t>świadczenia na rzecz osób fizycznych</t>
  </si>
  <si>
    <t xml:space="preserve">                                           </t>
  </si>
  <si>
    <t xml:space="preserve">                           ZAŁĄCZNIK NR 6</t>
  </si>
  <si>
    <t xml:space="preserve">                                                                          ZAŁĄCZNIK NR 7 </t>
  </si>
  <si>
    <t>ZAŁĄCZNIK NR 8</t>
  </si>
  <si>
    <t xml:space="preserve">    A1. Dochody  bieżące</t>
  </si>
  <si>
    <t xml:space="preserve">    A2. Dochody majątkowe</t>
  </si>
  <si>
    <t>wynagrodzenia i składki od nich naliczane</t>
  </si>
  <si>
    <t>obsługa długu</t>
  </si>
  <si>
    <t>Zasiłki stałe</t>
  </si>
  <si>
    <t>Obsługa papierów wartościowych, kredytów i pożyczek jednostek samorządu terytorialnego</t>
  </si>
  <si>
    <t>Pozostałe zadania w zakresie polityki społecznej</t>
  </si>
  <si>
    <t>Wpływy i wydatki zwiazane z gromadzeniem środków z opłat i kar za korzystanie ze środowiska</t>
  </si>
  <si>
    <t>Obiekty sportowe</t>
  </si>
  <si>
    <t>Składki na ubezpieczenie zdrowotne opłacane za osoby pobierajace niektóre świadczenia z pomicy spolecznej, niektóre świadczenia rodzinne  oraz za osoby uczestniczące w zajęciach w centrum integracji społecznej</t>
  </si>
  <si>
    <t>wydatki zwiazane z realizacją zadań statutowych</t>
  </si>
  <si>
    <t>dotacje</t>
  </si>
  <si>
    <t>Realizacja projektu " e usługi w Gminie Wiskitki" dotyczy Urzędu Gminy</t>
  </si>
  <si>
    <t>Przebudowa stadionu sportowego w Wiskitkach ul.Zagródź</t>
  </si>
  <si>
    <t>wydatki na programy z udziałem środków euro-     pejskich</t>
  </si>
  <si>
    <t xml:space="preserve">Izby   Rolnicze </t>
  </si>
  <si>
    <t xml:space="preserve">Izby Rolnicze </t>
  </si>
  <si>
    <t>Przebudowa  ul.Kościuszki wraz z infrastrukturą towarzyszącą w Wiskitkach</t>
  </si>
  <si>
    <t xml:space="preserve">                                                                                   ZĄŁACZNIK NR 9 </t>
  </si>
  <si>
    <t>WYKONANIE</t>
  </si>
  <si>
    <t xml:space="preserve">Drogi publiczne </t>
  </si>
  <si>
    <t>Turystyka</t>
  </si>
  <si>
    <t>Zadania w zakresie upowszechniania turystyki</t>
  </si>
  <si>
    <t>Domy i ośrodki kultury, świetlice i kluby</t>
  </si>
  <si>
    <t xml:space="preserve">Kultura fizyczna </t>
  </si>
  <si>
    <t>Spis powszechny i inne</t>
  </si>
  <si>
    <t>Wybory do rad gmin,rad powiatów i sejmików województw, wybory wójtów, burmistrzów i prezydentów miast oraz referenda gminne, powiatowe i wojewódzkie</t>
  </si>
  <si>
    <t xml:space="preserve">Pozostałe  odsetki </t>
  </si>
  <si>
    <t xml:space="preserve">Wpływy z opłaty skarbowej  </t>
  </si>
  <si>
    <t>Wpływy z różnych opłat</t>
  </si>
  <si>
    <t>Wpływy z tytułu pomocy finansowej  udzielanej między jednostkami samorządu terytorialnego na dofinansowanie własnych zadań inwestycyjnych i zakupów inwestycyjnych</t>
  </si>
  <si>
    <t> Dotacje celowe otrzymane z budżetu państwa na realizację inwestycji i zakupów inwestycyjnych własnych gmin (związków gmin)</t>
  </si>
  <si>
    <t>Składki na ubezpieczenie zdrowotne opłacane za osoby pobierajace niektóre świadczenia z pomocy spolecznej, niektóre świadczenia rodzinne  oraz za osoby uczestniczące w zajęciach w centrum integracji społecznej</t>
  </si>
  <si>
    <t>Drogi publiczne</t>
  </si>
  <si>
    <t>Domy i ośrodki kultury,świetlice i kluby</t>
  </si>
  <si>
    <t>Wybory do rad gmin, rad powiatów i sejmików województw, wybory wójtów, burmistrzów i prezydentów miast oraz referenda gminne, powiatowe i wojewódzkie</t>
  </si>
  <si>
    <t>Spis powszechnny i inne</t>
  </si>
  <si>
    <t xml:space="preserve">Dotacje celowe w ramach programów finansowanych z udziałem środków europejskich oraz środków, o których mowa w art..5 ust.1 pkt.3 oraz ust 3 pkt 5 i6 ustawy,lub platności w ramach budżetu środków europejskich </t>
  </si>
  <si>
    <t>Upowszechnienie  kultury fizycznej i sportu, organizacja imprez rekreacyjno-sportowych oraz organizowanie zajęć i współzawodnictwa sportowego</t>
  </si>
  <si>
    <t>Modernizacja drogi w miejscowosci Czerwona Niwa /w ramach funduszu sołeckiego 6.763,29 zł./</t>
  </si>
  <si>
    <t>Wykonanie miejsc postojowych przy ul. Ogińskiego w Guzowie Osadzie /w ramach funduszu sołeckiego 20.557,10 zł/</t>
  </si>
  <si>
    <t>Utwardzenie drogi we wsi Podoryszew / w ramach funduszu sołeckiego 9.887,97 zł/</t>
  </si>
  <si>
    <t>Przebudowa drogi gminnej - działki nr 131,322,358 w m. Sokule - Starowiskitki</t>
  </si>
  <si>
    <t>60095</t>
  </si>
  <si>
    <t>Wykonanie trzech przystanków autobusowych dla wsi Jesionka / w ramach funduszu sołeckiego 20.557,10 zł /</t>
  </si>
  <si>
    <t>Zakup wiat przystankowych</t>
  </si>
  <si>
    <t>Zakup pieca do centralnego ogrzewania w budynku strażnicy Nowy Drzewicz</t>
  </si>
  <si>
    <t>Modernizacja kotłowni węglowej na olejową w budynku Szkoły Podstawowej w Wiskitkach</t>
  </si>
  <si>
    <t xml:space="preserve"> Budowa oświetlenia ulicznego w gminie /w ramach funduszu sołeckiego : Aleksandrów 9.435,71zł ; Guzów 8.181,73 zł; Oryszew Osada 7.462,23 zł; Proscieniec 7.708,91 zł; Starowiskitki Parcel 5.036,49 zł /</t>
  </si>
  <si>
    <t>Budowa komleksu boisk sportowych w ramach programu "Moje boisko -Orlik 2012" (boisko piłkarskie oraz boisko wielofunkcyjne wraz z budynkiem sanitarno-szatniowym) we Franciszkowie ul. Dębowa 25 Gmina Wiskitki</t>
  </si>
  <si>
    <t>Modernizacja drogi we wsi Duninopol /w ramach funduszu sołeckiego 9.867,40 zł/</t>
  </si>
  <si>
    <t>Budowa  boiska do piłki siatkowej przy Szkole Podstawowej w Miedniewicach / w ramach funduszu sołeckiego: Kamionka 7.873,37 zł; Miedniewice 14.616,10 zł;  Popielarnia 5.673,00 zł/</t>
  </si>
  <si>
    <t>Wykonanie projektu na budowę mostu we wsi Feliksów / w ramach funduszu sołeckiego 6.660,50 zł/</t>
  </si>
  <si>
    <t>Wykonanie centralnego ogrzewania w strażnicy OSP Działki /w ramach funduszu sołeckiego 10.134,65 zł/</t>
  </si>
  <si>
    <t xml:space="preserve">BUDŻETU   GMINY   ZA    2011r. </t>
  </si>
  <si>
    <t>BUDŻETU  GMINY  ZA  2011r.</t>
  </si>
  <si>
    <t>BIEŻĄCYCH   ZA  2011r.</t>
  </si>
  <si>
    <t>WYKONANIE PLANU ZADAŃ ZLECONYCH Z ZAKRESU ADMINISTRACJI RZĄDOWEJ
ZA  2011 ROK</t>
  </si>
  <si>
    <t>WYKONANIE  WYDATKÓW   INWESTYCYJNYCH   ZA    2011r.</t>
  </si>
  <si>
    <t>WYKONANIE  DOCHODÓW   Z TYTUŁU   WYDAWANIA   ZEZWOLEŃ   NA  SPRZEDAŻ
 NAPOJÓW   ALKOHOLOWYCH  ORAZ   WYDATKÓW  NA   REALIZACJĘ   ZADAŃ 
 OKREŚLONYCH  W  GMINNYM    PROGRAMIE  PROFILAKTYKI  I 
ROZWIAZYWANIA    PROBLEMÓW  ALKOHOLOWYCH                                     ZA   2011 r.</t>
  </si>
  <si>
    <t>WYDATKÓW  NA   REALIZACJE  ZADAŃ  OKREŚLONYCH  W  GMINNYM  PROGRAMIE   PRZECIWDZIAŁANIA   NARKOMANII   ZA   2011 r.</t>
  </si>
  <si>
    <t>WYKONANIE PLANU DOTACJI DLA INSTYTUCJI KULTURY 
ZA  2011 r.</t>
  </si>
  <si>
    <t xml:space="preserve"> WYKONANIE  DOTACJI  CELOWYCH  DLA  PODMIOTÓW  ZALICZANYCH  I  NIEZALICZANYCH  DO  SEKTORA  FINANSÓW  PUBLICZNYCH                                              ZA   2011 r.</t>
  </si>
  <si>
    <t>Wpływy ze sprzedaży składników majątkowych</t>
  </si>
  <si>
    <t>Środki otrzymane od pozostałych jednostek zaliczanych do sektora finansów publicznych na realizację zadań bieżących jednostki</t>
  </si>
  <si>
    <t>Wpłata srodków finansowych z niewykorzystanych w terminie wydatków, które nie wygasają z upływem roku</t>
  </si>
  <si>
    <t>Wybory do Sejmu i Senatu</t>
  </si>
  <si>
    <t>Gospodarka odpadami</t>
  </si>
  <si>
    <t xml:space="preserve">Razem dział 926 Kultura fizyczna </t>
  </si>
  <si>
    <t>Usługi opiekuńcze i specjalistyczne usługi opiekuńcze</t>
  </si>
  <si>
    <t>WYKONANIE PRZYCHODÓW I ROZCHODÓW  GMINY                                        ZA 2011r.</t>
  </si>
  <si>
    <t>Zakup przystanku i utwardzenie terenu pod przystanek we wsi Sokule /w wtym w ramach funduszu sołeckiego 7.606,13/</t>
  </si>
  <si>
    <t>Zakupy inwestycyjne dla OSP sprzętu ratowniczego i motopompy</t>
  </si>
  <si>
    <t>Wykonanie centralnego ogrzewania w strażnicy OSP Miedniewice</t>
  </si>
  <si>
    <t>Adaptacja pomieszczeń w budynku OSP w Wiskitkach na potrzeby Zarzadu OSP</t>
  </si>
  <si>
    <t>Urządzenie placu zabaw dla dzieci przy Szkole Podstawowej we Franciszkowie /w ramach funduszu sołeckiego 17.535,21 zł/</t>
  </si>
  <si>
    <t>Modernizacja drogi  we wsi Łubno / w ramach funduszu sołeckiego 8.510,64 zł/</t>
  </si>
  <si>
    <t xml:space="preserve">                                                                                 </t>
  </si>
  <si>
    <t>Nazwa sołectwa lub innej jednostki pomocniczej</t>
  </si>
  <si>
    <t>Nazwa zadania, przedsięwzięcia</t>
  </si>
  <si>
    <t>Aleksandrów</t>
  </si>
  <si>
    <t>wykonanie oświetlenia ulicznego we wsi Aleksandrów</t>
  </si>
  <si>
    <t>Antoniew</t>
  </si>
  <si>
    <t>czyszczenie rowów przydrożnych we wsi Antoniew</t>
  </si>
  <si>
    <t>Babskie Budy</t>
  </si>
  <si>
    <t>impreza integracyjna dla mieszkańców</t>
  </si>
  <si>
    <t>Cyganka</t>
  </si>
  <si>
    <t>urządzenie placu zabaw dla dzieci na wsi Cyganka</t>
  </si>
  <si>
    <t>Czerwona Niwa</t>
  </si>
  <si>
    <t>modernizacja drogi we wsi Czerwona Niwa</t>
  </si>
  <si>
    <t>Czerwona Niwa Parcel</t>
  </si>
  <si>
    <t>remont drogi we wsi Czerwona Niwa Parcel</t>
  </si>
  <si>
    <t>modernizacja drogi we wsi Duninopol</t>
  </si>
  <si>
    <t>Działki</t>
  </si>
  <si>
    <t>wykonanie centralnego ogrzewania w OSP Działki</t>
  </si>
  <si>
    <t>Feliksów</t>
  </si>
  <si>
    <t>wykonanie projektu na budowę mostu  w Feliksowie</t>
  </si>
  <si>
    <t>Franciszków</t>
  </si>
  <si>
    <t>urzadzenie placu zabaw dla dzieci przy Szkole Podstawowej we Franciszkowie</t>
  </si>
  <si>
    <t>Guzów</t>
  </si>
  <si>
    <t>wykonanie oświetlenia ulicznego na istniejacych słupach w Guzowie</t>
  </si>
  <si>
    <t>Guzów Osada</t>
  </si>
  <si>
    <t>wykonanie miejsc postojowych przy ul.Ogińskiego w Guzowie</t>
  </si>
  <si>
    <t>Hipolitów</t>
  </si>
  <si>
    <t>remont przepustów w Hipolitowie</t>
  </si>
  <si>
    <t>Janówek</t>
  </si>
  <si>
    <t>przebudowa dwóch przepustów w Janówku</t>
  </si>
  <si>
    <t>Jesionka</t>
  </si>
  <si>
    <t>wykonanie trzech przystanków autobusowych dla wsi Jesionka</t>
  </si>
  <si>
    <t>Józefów</t>
  </si>
  <si>
    <t>poszerzenie wjazdu i drogi, remont drogi</t>
  </si>
  <si>
    <t>Kamionka</t>
  </si>
  <si>
    <t>budowa boiska do piłki siatkowej przy Szkole Podstawowej w Miedniewicach</t>
  </si>
  <si>
    <t>Łubno</t>
  </si>
  <si>
    <t>modernizacja drogi we wsi Łubno</t>
  </si>
  <si>
    <t>Miedniewice</t>
  </si>
  <si>
    <t>Morgi</t>
  </si>
  <si>
    <t>udrożnienie rowów w miejscowości Morgi</t>
  </si>
  <si>
    <t>Nowa Wieś</t>
  </si>
  <si>
    <t>remont przepustów we wsi  Nowa Wieś</t>
  </si>
  <si>
    <t>Nowe Kozłowice</t>
  </si>
  <si>
    <t>wyposażenie świetlicy w Nowych Kozłowicach</t>
  </si>
  <si>
    <t>Nowy Drzewicz</t>
  </si>
  <si>
    <t>zakup wyposażenia dla OSP  w Nowym Drzewiczu</t>
  </si>
  <si>
    <t>Nowy Oryszew</t>
  </si>
  <si>
    <t>budowa toalety w budynku OSP w Nowym Oryszewie</t>
  </si>
  <si>
    <t>Oryszew-Osada</t>
  </si>
  <si>
    <t>wykonanie oświetlenia ulicznego we wsi Oryszew Osada</t>
  </si>
  <si>
    <t>Podoryszew-Stara Wieś</t>
  </si>
  <si>
    <t>utwardzenie drogi we wsi Podoryszew</t>
  </si>
  <si>
    <t>Popielarnia</t>
  </si>
  <si>
    <t>Prościeniec</t>
  </si>
  <si>
    <t>wykonanie oświetlenia ulicznego we wsi Prościeniec</t>
  </si>
  <si>
    <t>Różanów</t>
  </si>
  <si>
    <t>utwardzenie drogi we wsi Różanów</t>
  </si>
  <si>
    <t>Smolarnia</t>
  </si>
  <si>
    <t>usunięcie zakrzaczeń przy drogach we wsi Smolarnia</t>
  </si>
  <si>
    <t>Sokule</t>
  </si>
  <si>
    <t>zakup przystanku i utwardzenie terenu pod przystanek we wsi Sokule</t>
  </si>
  <si>
    <t>Stare Kozłowice</t>
  </si>
  <si>
    <t>remont budynku świetlicy we wsi Stare Kozłowice</t>
  </si>
  <si>
    <t>Starowiskitki</t>
  </si>
  <si>
    <t>remont przepustów i czyszczenie rowów we wsi Starowiskitki</t>
  </si>
  <si>
    <t>Starowiskitki Parcel</t>
  </si>
  <si>
    <t>budowa oświetlenia ulicznego we wsi Starowiskitki Parcel</t>
  </si>
  <si>
    <t>Stary Drzewicz</t>
  </si>
  <si>
    <t>wyczyszczenie stawu sołeckiego we wsi Stary Drzewicz</t>
  </si>
  <si>
    <t>Tomaszew</t>
  </si>
  <si>
    <t>wykonanie dwóch przepustów i wyleszowanie drogi we wsi Tomaszew</t>
  </si>
  <si>
    <t>Wiskitki</t>
  </si>
  <si>
    <t>urządzenie placu zabaw w Wiskitkach</t>
  </si>
  <si>
    <t>Wola Miedniewska</t>
  </si>
  <si>
    <t>remont przepustów i czyszczenie poboczy przy drogach we wsi Wola Miedniewska</t>
  </si>
  <si>
    <t>Duninopol- Podbuszyce</t>
  </si>
  <si>
    <t>Łączne wydatki</t>
  </si>
  <si>
    <t>ZAŁĄCZNIK</t>
  </si>
  <si>
    <t>NR 10</t>
  </si>
  <si>
    <t>PLANOWANE WYDATKI</t>
  </si>
  <si>
    <r>
      <t xml:space="preserve"> </t>
    </r>
    <r>
      <rPr>
        <b/>
        <sz val="10"/>
        <rFont val="Arial"/>
        <family val="2"/>
      </rPr>
      <t>WYKONANIE WYDATKÓW  OBEJMUJĄCE ZADANIA JEDNOSTEK POMOCNICZYCH GMINY, W TYM REALIZOWANE                                                                                                                                                                                     W RAMACH FUNDUSZU SOŁECKIEGO ZA 2011 ROK</t>
    </r>
  </si>
  <si>
    <t>WYKONANE WYDATKI</t>
  </si>
  <si>
    <r>
      <t xml:space="preserve">                      </t>
    </r>
    <r>
      <rPr>
        <sz val="12"/>
        <rFont val="Times New Roman CE"/>
        <family val="0"/>
      </rPr>
      <t>ZAŁĄCZNIK Nr 2 a</t>
    </r>
  </si>
  <si>
    <t xml:space="preserve">   </t>
  </si>
  <si>
    <t>WÓJT GMINY</t>
  </si>
  <si>
    <t>Franciszek Grzegorz Miastowski</t>
  </si>
  <si>
    <r>
      <rPr>
        <b/>
        <sz val="10"/>
        <rFont val="Arial"/>
        <family val="2"/>
      </rPr>
      <t>Franciszek Grzegorz Miastowsk</t>
    </r>
    <r>
      <rPr>
        <sz val="10"/>
        <rFont val="Arial"/>
        <family val="0"/>
      </rPr>
      <t>i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</si>
</sst>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.00;[Red]#,##0.00"/>
    <numFmt numFmtId="172" formatCode="#,##0_ ;\-#,##0\ "/>
    <numFmt numFmtId="173" formatCode="#,##0;[Red]#,##0"/>
    <numFmt numFmtId="174" formatCode="#,##0.0;[Red]#,##0.0"/>
  </numFmts>
  <fonts count="8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2"/>
      <name val="Times New Roman CE"/>
      <family val="1"/>
    </font>
    <font>
      <b/>
      <sz val="12"/>
      <name val="Times New Roman CE"/>
      <family val="0"/>
    </font>
    <font>
      <b/>
      <sz val="16"/>
      <name val="Times New Roman CE"/>
      <family val="0"/>
    </font>
    <font>
      <sz val="16"/>
      <name val="Times New Roman CE"/>
      <family val="1"/>
    </font>
    <font>
      <sz val="8"/>
      <name val="Arial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1"/>
      <name val="Arial CE"/>
      <family val="2"/>
    </font>
    <font>
      <b/>
      <i/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sz val="11"/>
      <name val="Times New Roman CE"/>
      <family val="0"/>
    </font>
    <font>
      <b/>
      <sz val="14"/>
      <name val="Times New Roman CE"/>
      <family val="1"/>
    </font>
    <font>
      <sz val="9"/>
      <name val="Arial"/>
      <family val="2"/>
    </font>
    <font>
      <b/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 CE"/>
      <family val="1"/>
    </font>
    <font>
      <sz val="12"/>
      <color indexed="10"/>
      <name val="Times New Roman CE"/>
      <family val="1"/>
    </font>
    <font>
      <b/>
      <sz val="12"/>
      <color indexed="10"/>
      <name val="Times New Roman CE"/>
      <family val="0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Times New Roman CE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wrapText="1"/>
    </xf>
    <xf numFmtId="0" fontId="9" fillId="0" borderId="0" xfId="44" applyFont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170" fontId="1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6" fillId="0" borderId="0" xfId="44" applyFont="1" applyAlignment="1" applyProtection="1">
      <alignment horizontal="center" vertical="center"/>
      <protection/>
    </xf>
    <xf numFmtId="4" fontId="0" fillId="0" borderId="15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2" fontId="1" fillId="0" borderId="2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33" borderId="2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0" fontId="1" fillId="0" borderId="25" xfId="0" applyNumberFormat="1" applyFont="1" applyBorder="1" applyAlignment="1">
      <alignment horizontal="right" vertical="center" wrapText="1"/>
    </xf>
    <xf numFmtId="170" fontId="1" fillId="33" borderId="25" xfId="0" applyNumberFormat="1" applyFont="1" applyFill="1" applyBorder="1" applyAlignment="1">
      <alignment horizontal="right" vertical="center" wrapText="1"/>
    </xf>
    <xf numFmtId="170" fontId="0" fillId="0" borderId="26" xfId="0" applyNumberFormat="1" applyFont="1" applyBorder="1" applyAlignment="1">
      <alignment horizontal="right" vertical="center" wrapText="1"/>
    </xf>
    <xf numFmtId="170" fontId="0" fillId="0" borderId="26" xfId="0" applyNumberFormat="1" applyFont="1" applyBorder="1" applyAlignment="1">
      <alignment horizontal="center" wrapText="1"/>
    </xf>
    <xf numFmtId="170" fontId="0" fillId="0" borderId="11" xfId="0" applyNumberFormat="1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10" fillId="0" borderId="0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/>
    </xf>
    <xf numFmtId="171" fontId="10" fillId="0" borderId="20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171" fontId="10" fillId="0" borderId="12" xfId="0" applyNumberFormat="1" applyFont="1" applyBorder="1" applyAlignment="1">
      <alignment horizontal="right"/>
    </xf>
    <xf numFmtId="171" fontId="10" fillId="0" borderId="15" xfId="0" applyNumberFormat="1" applyFont="1" applyBorder="1" applyAlignment="1">
      <alignment horizontal="right"/>
    </xf>
    <xf numFmtId="171" fontId="11" fillId="0" borderId="28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0" fillId="0" borderId="23" xfId="0" applyFont="1" applyBorder="1" applyAlignment="1">
      <alignment/>
    </xf>
    <xf numFmtId="171" fontId="10" fillId="0" borderId="23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0" fontId="11" fillId="0" borderId="22" xfId="0" applyFont="1" applyBorder="1" applyAlignment="1">
      <alignment/>
    </xf>
    <xf numFmtId="171" fontId="10" fillId="0" borderId="29" xfId="0" applyNumberFormat="1" applyFont="1" applyBorder="1" applyAlignment="1">
      <alignment horizontal="right"/>
    </xf>
    <xf numFmtId="0" fontId="10" fillId="0" borderId="12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0" xfId="0" applyFont="1" applyBorder="1" applyAlignment="1">
      <alignment/>
    </xf>
    <xf numFmtId="0" fontId="10" fillId="0" borderId="15" xfId="0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9" fontId="10" fillId="0" borderId="0" xfId="0" applyNumberFormat="1" applyFont="1" applyAlignment="1">
      <alignment horizontal="right"/>
    </xf>
    <xf numFmtId="0" fontId="10" fillId="0" borderId="23" xfId="0" applyFont="1" applyBorder="1" applyAlignment="1">
      <alignment wrapText="1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4" fontId="15" fillId="0" borderId="12" xfId="0" applyNumberFormat="1" applyFont="1" applyFill="1" applyBorder="1" applyAlignment="1">
      <alignment horizontal="right" vertical="center" wrapText="1"/>
    </xf>
    <xf numFmtId="4" fontId="15" fillId="0" borderId="12" xfId="0" applyNumberFormat="1" applyFont="1" applyFill="1" applyBorder="1" applyAlignment="1">
      <alignment vertical="center"/>
    </xf>
    <xf numFmtId="170" fontId="15" fillId="0" borderId="26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horizontal="right" vertical="center" wrapText="1"/>
    </xf>
    <xf numFmtId="170" fontId="20" fillId="0" borderId="26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right" vertical="center" wrapText="1"/>
    </xf>
    <xf numFmtId="0" fontId="18" fillId="0" borderId="1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70" fontId="19" fillId="0" borderId="26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right" vertical="center" wrapText="1"/>
    </xf>
    <xf numFmtId="170" fontId="20" fillId="0" borderId="25" xfId="0" applyNumberFormat="1" applyFont="1" applyFill="1" applyBorder="1" applyAlignment="1">
      <alignment vertical="center"/>
    </xf>
    <xf numFmtId="0" fontId="19" fillId="0" borderId="20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70" fontId="0" fillId="0" borderId="25" xfId="0" applyNumberFormat="1" applyFont="1" applyBorder="1" applyAlignment="1">
      <alignment horizontal="right" vertical="center" wrapText="1"/>
    </xf>
    <xf numFmtId="170" fontId="4" fillId="33" borderId="11" xfId="0" applyNumberFormat="1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top" wrapText="1"/>
    </xf>
    <xf numFmtId="4" fontId="15" fillId="0" borderId="15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vertical="center"/>
    </xf>
    <xf numFmtId="170" fontId="15" fillId="0" borderId="31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right" vertical="center" wrapText="1"/>
    </xf>
    <xf numFmtId="4" fontId="15" fillId="0" borderId="20" xfId="0" applyNumberFormat="1" applyFont="1" applyFill="1" applyBorder="1" applyAlignment="1">
      <alignment vertical="center"/>
    </xf>
    <xf numFmtId="170" fontId="15" fillId="0" borderId="25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170" fontId="15" fillId="0" borderId="26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right" vertical="center" wrapText="1"/>
    </xf>
    <xf numFmtId="170" fontId="20" fillId="0" borderId="25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wrapText="1"/>
    </xf>
    <xf numFmtId="171" fontId="10" fillId="0" borderId="33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26" fillId="0" borderId="12" xfId="0" applyFont="1" applyBorder="1" applyAlignment="1">
      <alignment wrapText="1"/>
    </xf>
    <xf numFmtId="171" fontId="10" fillId="0" borderId="12" xfId="0" applyNumberFormat="1" applyFont="1" applyBorder="1" applyAlignment="1">
      <alignment horizontal="right"/>
    </xf>
    <xf numFmtId="0" fontId="26" fillId="0" borderId="23" xfId="0" applyFont="1" applyBorder="1" applyAlignment="1">
      <alignment wrapText="1"/>
    </xf>
    <xf numFmtId="171" fontId="10" fillId="0" borderId="23" xfId="0" applyNumberFormat="1" applyFont="1" applyBorder="1" applyAlignment="1">
      <alignment horizontal="right"/>
    </xf>
    <xf numFmtId="171" fontId="10" fillId="0" borderId="33" xfId="0" applyNumberFormat="1" applyFont="1" applyBorder="1" applyAlignment="1">
      <alignment horizontal="right"/>
    </xf>
    <xf numFmtId="0" fontId="26" fillId="0" borderId="20" xfId="0" applyFont="1" applyBorder="1" applyAlignment="1">
      <alignment wrapText="1"/>
    </xf>
    <xf numFmtId="171" fontId="10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3" xfId="0" applyFont="1" applyBorder="1" applyAlignment="1">
      <alignment/>
    </xf>
    <xf numFmtId="171" fontId="10" fillId="0" borderId="30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0" borderId="34" xfId="0" applyNumberFormat="1" applyFont="1" applyBorder="1" applyAlignment="1">
      <alignment horizontal="right"/>
    </xf>
    <xf numFmtId="0" fontId="1" fillId="3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1" fontId="10" fillId="0" borderId="3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1" fillId="0" borderId="28" xfId="0" applyFont="1" applyBorder="1" applyAlignment="1">
      <alignment/>
    </xf>
    <xf numFmtId="0" fontId="26" fillId="0" borderId="20" xfId="0" applyFont="1" applyBorder="1" applyAlignment="1">
      <alignment wrapText="1"/>
    </xf>
    <xf numFmtId="171" fontId="10" fillId="0" borderId="32" xfId="0" applyNumberFormat="1" applyFont="1" applyBorder="1" applyAlignment="1">
      <alignment/>
    </xf>
    <xf numFmtId="171" fontId="10" fillId="0" borderId="29" xfId="0" applyNumberFormat="1" applyFont="1" applyBorder="1" applyAlignment="1">
      <alignment/>
    </xf>
    <xf numFmtId="171" fontId="10" fillId="0" borderId="33" xfId="0" applyNumberFormat="1" applyFont="1" applyBorder="1" applyAlignment="1">
      <alignment/>
    </xf>
    <xf numFmtId="171" fontId="11" fillId="0" borderId="28" xfId="0" applyNumberFormat="1" applyFont="1" applyBorder="1" applyAlignment="1">
      <alignment/>
    </xf>
    <xf numFmtId="171" fontId="10" fillId="0" borderId="29" xfId="0" applyNumberFormat="1" applyFont="1" applyBorder="1" applyAlignment="1">
      <alignment/>
    </xf>
    <xf numFmtId="171" fontId="10" fillId="0" borderId="30" xfId="0" applyNumberFormat="1" applyFont="1" applyBorder="1" applyAlignment="1">
      <alignment/>
    </xf>
    <xf numFmtId="171" fontId="10" fillId="0" borderId="33" xfId="0" applyNumberFormat="1" applyFont="1" applyBorder="1" applyAlignment="1">
      <alignment/>
    </xf>
    <xf numFmtId="169" fontId="10" fillId="0" borderId="32" xfId="0" applyNumberFormat="1" applyFont="1" applyBorder="1" applyAlignment="1">
      <alignment horizontal="right"/>
    </xf>
    <xf numFmtId="169" fontId="10" fillId="0" borderId="29" xfId="0" applyNumberFormat="1" applyFont="1" applyBorder="1" applyAlignment="1">
      <alignment horizontal="right"/>
    </xf>
    <xf numFmtId="169" fontId="10" fillId="0" borderId="33" xfId="0" applyNumberFormat="1" applyFont="1" applyBorder="1" applyAlignment="1">
      <alignment horizontal="right"/>
    </xf>
    <xf numFmtId="169" fontId="10" fillId="0" borderId="30" xfId="0" applyNumberFormat="1" applyFont="1" applyBorder="1" applyAlignment="1">
      <alignment horizontal="right"/>
    </xf>
    <xf numFmtId="169" fontId="10" fillId="0" borderId="28" xfId="0" applyNumberFormat="1" applyFont="1" applyBorder="1" applyAlignment="1">
      <alignment horizontal="right"/>
    </xf>
    <xf numFmtId="0" fontId="25" fillId="0" borderId="1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171" fontId="10" fillId="0" borderId="12" xfId="0" applyNumberFormat="1" applyFont="1" applyBorder="1" applyAlignment="1">
      <alignment/>
    </xf>
    <xf numFmtId="171" fontId="30" fillId="0" borderId="12" xfId="0" applyNumberFormat="1" applyFont="1" applyBorder="1" applyAlignment="1">
      <alignment/>
    </xf>
    <xf numFmtId="0" fontId="25" fillId="0" borderId="18" xfId="0" applyFont="1" applyBorder="1" applyAlignment="1">
      <alignment horizontal="center" vertical="center"/>
    </xf>
    <xf numFmtId="169" fontId="11" fillId="0" borderId="14" xfId="0" applyNumberFormat="1" applyFont="1" applyBorder="1" applyAlignment="1">
      <alignment horizontal="right"/>
    </xf>
    <xf numFmtId="169" fontId="10" fillId="0" borderId="14" xfId="0" applyNumberFormat="1" applyFont="1" applyBorder="1" applyAlignment="1">
      <alignment horizontal="right"/>
    </xf>
    <xf numFmtId="0" fontId="26" fillId="0" borderId="15" xfId="0" applyFont="1" applyBorder="1" applyAlignment="1">
      <alignment wrapText="1"/>
    </xf>
    <xf numFmtId="169" fontId="10" fillId="0" borderId="20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15" fillId="0" borderId="36" xfId="0" applyFont="1" applyFill="1" applyBorder="1" applyAlignment="1">
      <alignment horizontal="center" vertical="center"/>
    </xf>
    <xf numFmtId="170" fontId="15" fillId="0" borderId="37" xfId="0" applyNumberFormat="1" applyFont="1" applyFill="1" applyBorder="1" applyAlignment="1">
      <alignment vertical="center"/>
    </xf>
    <xf numFmtId="0" fontId="10" fillId="0" borderId="36" xfId="0" applyFont="1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Border="1" applyAlignment="1">
      <alignment/>
    </xf>
    <xf numFmtId="0" fontId="25" fillId="0" borderId="31" xfId="0" applyFont="1" applyBorder="1" applyAlignment="1">
      <alignment horizontal="center" vertical="center"/>
    </xf>
    <xf numFmtId="169" fontId="10" fillId="0" borderId="25" xfId="0" applyNumberFormat="1" applyFont="1" applyBorder="1" applyAlignment="1">
      <alignment horizontal="right"/>
    </xf>
    <xf numFmtId="169" fontId="10" fillId="0" borderId="31" xfId="0" applyNumberFormat="1" applyFont="1" applyBorder="1" applyAlignment="1">
      <alignment horizontal="right"/>
    </xf>
    <xf numFmtId="169" fontId="10" fillId="0" borderId="26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71" fontId="10" fillId="0" borderId="10" xfId="0" applyNumberFormat="1" applyFont="1" applyBorder="1" applyAlignment="1">
      <alignment horizontal="right"/>
    </xf>
    <xf numFmtId="169" fontId="10" fillId="0" borderId="38" xfId="0" applyNumberFormat="1" applyFont="1" applyBorder="1" applyAlignment="1">
      <alignment horizontal="right"/>
    </xf>
    <xf numFmtId="0" fontId="28" fillId="0" borderId="2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171" fontId="10" fillId="0" borderId="41" xfId="0" applyNumberFormat="1" applyFont="1" applyBorder="1" applyAlignment="1">
      <alignment/>
    </xf>
    <xf numFmtId="169" fontId="10" fillId="0" borderId="12" xfId="0" applyNumberFormat="1" applyFont="1" applyBorder="1" applyAlignment="1">
      <alignment horizontal="right"/>
    </xf>
    <xf numFmtId="169" fontId="11" fillId="0" borderId="33" xfId="0" applyNumberFormat="1" applyFont="1" applyBorder="1" applyAlignment="1">
      <alignment horizontal="right"/>
    </xf>
    <xf numFmtId="0" fontId="25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2" fillId="0" borderId="42" xfId="0" applyFont="1" applyBorder="1" applyAlignment="1">
      <alignment horizontal="left" vertical="center"/>
    </xf>
    <xf numFmtId="0" fontId="23" fillId="0" borderId="2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23" fillId="0" borderId="20" xfId="0" applyFont="1" applyBorder="1" applyAlignment="1">
      <alignment vertical="center"/>
    </xf>
    <xf numFmtId="169" fontId="11" fillId="0" borderId="12" xfId="0" applyNumberFormat="1" applyFont="1" applyBorder="1" applyAlignment="1">
      <alignment horizontal="right"/>
    </xf>
    <xf numFmtId="169" fontId="10" fillId="0" borderId="15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9" fontId="10" fillId="0" borderId="12" xfId="0" applyNumberFormat="1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4" fontId="10" fillId="0" borderId="29" xfId="0" applyNumberFormat="1" applyFont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171" fontId="30" fillId="0" borderId="28" xfId="0" applyNumberFormat="1" applyFont="1" applyBorder="1" applyAlignment="1">
      <alignment/>
    </xf>
    <xf numFmtId="171" fontId="30" fillId="0" borderId="29" xfId="0" applyNumberFormat="1" applyFont="1" applyBorder="1" applyAlignment="1">
      <alignment/>
    </xf>
    <xf numFmtId="171" fontId="30" fillId="0" borderId="30" xfId="0" applyNumberFormat="1" applyFont="1" applyBorder="1" applyAlignment="1">
      <alignment/>
    </xf>
    <xf numFmtId="171" fontId="30" fillId="0" borderId="32" xfId="0" applyNumberFormat="1" applyFont="1" applyBorder="1" applyAlignment="1">
      <alignment/>
    </xf>
    <xf numFmtId="171" fontId="30" fillId="0" borderId="43" xfId="0" applyNumberFormat="1" applyFont="1" applyBorder="1" applyAlignment="1">
      <alignment/>
    </xf>
    <xf numFmtId="171" fontId="30" fillId="0" borderId="33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71" fontId="10" fillId="0" borderId="12" xfId="0" applyNumberFormat="1" applyFont="1" applyBorder="1" applyAlignment="1">
      <alignment/>
    </xf>
    <xf numFmtId="0" fontId="22" fillId="0" borderId="4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71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2" fillId="33" borderId="29" xfId="0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33" fillId="0" borderId="47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1" fontId="22" fillId="0" borderId="29" xfId="0" applyNumberFormat="1" applyFont="1" applyBorder="1" applyAlignment="1">
      <alignment vertical="center"/>
    </xf>
    <xf numFmtId="171" fontId="22" fillId="0" borderId="20" xfId="0" applyNumberFormat="1" applyFont="1" applyBorder="1" applyAlignment="1">
      <alignment vertical="center"/>
    </xf>
    <xf numFmtId="171" fontId="22" fillId="0" borderId="23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horizontal="right" vertical="center" wrapText="1"/>
    </xf>
    <xf numFmtId="4" fontId="1" fillId="33" borderId="22" xfId="0" applyNumberFormat="1" applyFont="1" applyFill="1" applyBorder="1" applyAlignment="1">
      <alignment horizontal="right" vertical="center" wrapText="1"/>
    </xf>
    <xf numFmtId="170" fontId="1" fillId="33" borderId="14" xfId="0" applyNumberFormat="1" applyFont="1" applyFill="1" applyBorder="1" applyAlignment="1">
      <alignment horizontal="right" vertical="center" wrapText="1"/>
    </xf>
    <xf numFmtId="171" fontId="30" fillId="0" borderId="15" xfId="0" applyNumberFormat="1" applyFont="1" applyBorder="1" applyAlignment="1">
      <alignment/>
    </xf>
    <xf numFmtId="171" fontId="11" fillId="0" borderId="20" xfId="0" applyNumberFormat="1" applyFont="1" applyBorder="1" applyAlignment="1">
      <alignment horizontal="right"/>
    </xf>
    <xf numFmtId="171" fontId="11" fillId="0" borderId="20" xfId="0" applyNumberFormat="1" applyFont="1" applyBorder="1" applyAlignment="1">
      <alignment/>
    </xf>
    <xf numFmtId="171" fontId="30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0" fillId="0" borderId="45" xfId="0" applyFont="1" applyBorder="1" applyAlignment="1">
      <alignment/>
    </xf>
    <xf numFmtId="0" fontId="11" fillId="0" borderId="12" xfId="0" applyFont="1" applyBorder="1" applyAlignment="1">
      <alignment horizontal="center"/>
    </xf>
    <xf numFmtId="171" fontId="11" fillId="0" borderId="12" xfId="0" applyNumberFormat="1" applyFont="1" applyBorder="1" applyAlignment="1">
      <alignment horizontal="right"/>
    </xf>
    <xf numFmtId="171" fontId="11" fillId="0" borderId="12" xfId="0" applyNumberFormat="1" applyFont="1" applyBorder="1" applyAlignment="1">
      <alignment horizontal="right"/>
    </xf>
    <xf numFmtId="169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29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171" fontId="10" fillId="0" borderId="23" xfId="54" applyNumberFormat="1" applyFont="1" applyBorder="1" applyAlignment="1">
      <alignment horizontal="right"/>
    </xf>
    <xf numFmtId="171" fontId="10" fillId="0" borderId="23" xfId="60" applyNumberFormat="1" applyFont="1" applyBorder="1" applyAlignment="1">
      <alignment horizontal="right"/>
    </xf>
    <xf numFmtId="169" fontId="11" fillId="0" borderId="38" xfId="0" applyNumberFormat="1" applyFont="1" applyBorder="1" applyAlignment="1">
      <alignment horizontal="right"/>
    </xf>
    <xf numFmtId="171" fontId="10" fillId="0" borderId="15" xfId="0" applyNumberFormat="1" applyFont="1" applyBorder="1" applyAlignment="1">
      <alignment horizontal="right"/>
    </xf>
    <xf numFmtId="169" fontId="10" fillId="0" borderId="30" xfId="0" applyNumberFormat="1" applyFont="1" applyBorder="1" applyAlignment="1">
      <alignment horizontal="right"/>
    </xf>
    <xf numFmtId="0" fontId="11" fillId="0" borderId="12" xfId="0" applyFont="1" applyBorder="1" applyAlignment="1">
      <alignment wrapText="1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171" fontId="11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29" fillId="0" borderId="12" xfId="0" applyFont="1" applyBorder="1" applyAlignment="1">
      <alignment wrapText="1"/>
    </xf>
    <xf numFmtId="171" fontId="11" fillId="0" borderId="12" xfId="0" applyNumberFormat="1" applyFont="1" applyBorder="1" applyAlignment="1">
      <alignment/>
    </xf>
    <xf numFmtId="171" fontId="31" fillId="0" borderId="12" xfId="0" applyNumberFormat="1" applyFont="1" applyBorder="1" applyAlignment="1">
      <alignment/>
    </xf>
    <xf numFmtId="171" fontId="10" fillId="0" borderId="15" xfId="0" applyNumberFormat="1" applyFont="1" applyBorder="1" applyAlignment="1">
      <alignment/>
    </xf>
    <xf numFmtId="171" fontId="10" fillId="0" borderId="30" xfId="0" applyNumberFormat="1" applyFont="1" applyBorder="1" applyAlignment="1">
      <alignment horizontal="right"/>
    </xf>
    <xf numFmtId="171" fontId="10" fillId="0" borderId="23" xfId="0" applyNumberFormat="1" applyFont="1" applyBorder="1" applyAlignment="1">
      <alignment/>
    </xf>
    <xf numFmtId="0" fontId="10" fillId="0" borderId="15" xfId="0" applyFont="1" applyBorder="1" applyAlignment="1">
      <alignment/>
    </xf>
    <xf numFmtId="171" fontId="10" fillId="0" borderId="0" xfId="0" applyNumberFormat="1" applyFont="1" applyFill="1" applyBorder="1" applyAlignment="1">
      <alignment horizontal="right"/>
    </xf>
    <xf numFmtId="171" fontId="31" fillId="0" borderId="22" xfId="0" applyNumberFormat="1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27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8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9" fillId="0" borderId="22" xfId="0" applyFont="1" applyBorder="1" applyAlignment="1">
      <alignment/>
    </xf>
    <xf numFmtId="171" fontId="29" fillId="0" borderId="12" xfId="0" applyNumberFormat="1" applyFont="1" applyBorder="1" applyAlignment="1">
      <alignment horizontal="right"/>
    </xf>
    <xf numFmtId="4" fontId="29" fillId="0" borderId="12" xfId="0" applyNumberFormat="1" applyFont="1" applyBorder="1" applyAlignment="1">
      <alignment horizontal="right"/>
    </xf>
    <xf numFmtId="171" fontId="26" fillId="0" borderId="15" xfId="0" applyNumberFormat="1" applyFont="1" applyBorder="1" applyAlignment="1">
      <alignment horizontal="right"/>
    </xf>
    <xf numFmtId="171" fontId="26" fillId="0" borderId="30" xfId="0" applyNumberFormat="1" applyFont="1" applyBorder="1" applyAlignment="1">
      <alignment horizontal="right"/>
    </xf>
    <xf numFmtId="4" fontId="26" fillId="0" borderId="30" xfId="0" applyNumberFormat="1" applyFont="1" applyBorder="1" applyAlignment="1">
      <alignment horizontal="right"/>
    </xf>
    <xf numFmtId="171" fontId="29" fillId="0" borderId="12" xfId="0" applyNumberFormat="1" applyFont="1" applyBorder="1" applyAlignment="1">
      <alignment horizontal="right"/>
    </xf>
    <xf numFmtId="171" fontId="29" fillId="0" borderId="12" xfId="0" applyNumberFormat="1" applyFont="1" applyBorder="1" applyAlignment="1">
      <alignment/>
    </xf>
    <xf numFmtId="171" fontId="26" fillId="0" borderId="12" xfId="0" applyNumberFormat="1" applyFont="1" applyBorder="1" applyAlignment="1">
      <alignment horizontal="right"/>
    </xf>
    <xf numFmtId="171" fontId="26" fillId="0" borderId="12" xfId="0" applyNumberFormat="1" applyFont="1" applyBorder="1" applyAlignment="1">
      <alignment/>
    </xf>
    <xf numFmtId="171" fontId="29" fillId="0" borderId="12" xfId="0" applyNumberFormat="1" applyFont="1" applyBorder="1" applyAlignment="1">
      <alignment/>
    </xf>
    <xf numFmtId="171" fontId="37" fillId="0" borderId="12" xfId="0" applyNumberFormat="1" applyFont="1" applyBorder="1" applyAlignment="1">
      <alignment/>
    </xf>
    <xf numFmtId="171" fontId="26" fillId="0" borderId="12" xfId="0" applyNumberFormat="1" applyFont="1" applyBorder="1" applyAlignment="1">
      <alignment/>
    </xf>
    <xf numFmtId="171" fontId="38" fillId="0" borderId="12" xfId="0" applyNumberFormat="1" applyFont="1" applyBorder="1" applyAlignment="1">
      <alignment/>
    </xf>
    <xf numFmtId="171" fontId="26" fillId="0" borderId="20" xfId="0" applyNumberFormat="1" applyFont="1" applyBorder="1" applyAlignment="1">
      <alignment horizontal="right"/>
    </xf>
    <xf numFmtId="171" fontId="26" fillId="0" borderId="29" xfId="0" applyNumberFormat="1" applyFont="1" applyBorder="1" applyAlignment="1">
      <alignment/>
    </xf>
    <xf numFmtId="171" fontId="37" fillId="0" borderId="29" xfId="0" applyNumberFormat="1" applyFont="1" applyBorder="1" applyAlignment="1">
      <alignment/>
    </xf>
    <xf numFmtId="171" fontId="26" fillId="0" borderId="15" xfId="0" applyNumberFormat="1" applyFont="1" applyBorder="1" applyAlignment="1">
      <alignment horizontal="right"/>
    </xf>
    <xf numFmtId="171" fontId="26" fillId="0" borderId="15" xfId="0" applyNumberFormat="1" applyFont="1" applyBorder="1" applyAlignment="1">
      <alignment/>
    </xf>
    <xf numFmtId="171" fontId="37" fillId="0" borderId="15" xfId="0" applyNumberFormat="1" applyFont="1" applyBorder="1" applyAlignment="1">
      <alignment/>
    </xf>
    <xf numFmtId="171" fontId="26" fillId="0" borderId="20" xfId="0" applyNumberFormat="1" applyFont="1" applyBorder="1" applyAlignment="1">
      <alignment horizontal="right"/>
    </xf>
    <xf numFmtId="171" fontId="26" fillId="0" borderId="29" xfId="0" applyNumberFormat="1" applyFont="1" applyBorder="1" applyAlignment="1">
      <alignment/>
    </xf>
    <xf numFmtId="171" fontId="26" fillId="0" borderId="32" xfId="0" applyNumberFormat="1" applyFont="1" applyBorder="1" applyAlignment="1">
      <alignment/>
    </xf>
    <xf numFmtId="171" fontId="37" fillId="0" borderId="32" xfId="0" applyNumberFormat="1" applyFont="1" applyBorder="1" applyAlignment="1">
      <alignment/>
    </xf>
    <xf numFmtId="171" fontId="26" fillId="0" borderId="23" xfId="0" applyNumberFormat="1" applyFont="1" applyBorder="1" applyAlignment="1">
      <alignment horizontal="right"/>
    </xf>
    <xf numFmtId="171" fontId="26" fillId="0" borderId="15" xfId="0" applyNumberFormat="1" applyFont="1" applyBorder="1" applyAlignment="1">
      <alignment/>
    </xf>
    <xf numFmtId="171" fontId="26" fillId="0" borderId="30" xfId="0" applyNumberFormat="1" applyFont="1" applyBorder="1" applyAlignment="1">
      <alignment/>
    </xf>
    <xf numFmtId="171" fontId="37" fillId="0" borderId="30" xfId="0" applyNumberFormat="1" applyFont="1" applyBorder="1" applyAlignment="1">
      <alignment/>
    </xf>
    <xf numFmtId="171" fontId="26" fillId="0" borderId="33" xfId="0" applyNumberFormat="1" applyFont="1" applyBorder="1" applyAlignment="1">
      <alignment horizontal="right"/>
    </xf>
    <xf numFmtId="171" fontId="26" fillId="0" borderId="33" xfId="0" applyNumberFormat="1" applyFont="1" applyBorder="1" applyAlignment="1">
      <alignment/>
    </xf>
    <xf numFmtId="171" fontId="26" fillId="0" borderId="32" xfId="0" applyNumberFormat="1" applyFont="1" applyBorder="1" applyAlignment="1">
      <alignment horizontal="right"/>
    </xf>
    <xf numFmtId="171" fontId="26" fillId="0" borderId="29" xfId="0" applyNumberFormat="1" applyFont="1" applyBorder="1" applyAlignment="1">
      <alignment horizontal="right"/>
    </xf>
    <xf numFmtId="171" fontId="26" fillId="0" borderId="12" xfId="0" applyNumberFormat="1" applyFont="1" applyBorder="1" applyAlignment="1">
      <alignment horizontal="right"/>
    </xf>
    <xf numFmtId="171" fontId="26" fillId="0" borderId="23" xfId="0" applyNumberFormat="1" applyFont="1" applyBorder="1" applyAlignment="1">
      <alignment/>
    </xf>
    <xf numFmtId="171" fontId="37" fillId="0" borderId="33" xfId="0" applyNumberFormat="1" applyFont="1" applyBorder="1" applyAlignment="1">
      <alignment/>
    </xf>
    <xf numFmtId="171" fontId="26" fillId="0" borderId="23" xfId="0" applyNumberFormat="1" applyFont="1" applyBorder="1" applyAlignment="1">
      <alignment horizontal="right"/>
    </xf>
    <xf numFmtId="171" fontId="26" fillId="0" borderId="23" xfId="0" applyNumberFormat="1" applyFont="1" applyBorder="1" applyAlignment="1">
      <alignment/>
    </xf>
    <xf numFmtId="171" fontId="37" fillId="0" borderId="23" xfId="0" applyNumberFormat="1" applyFont="1" applyBorder="1" applyAlignment="1">
      <alignment/>
    </xf>
    <xf numFmtId="171" fontId="26" fillId="0" borderId="29" xfId="0" applyNumberFormat="1" applyFont="1" applyBorder="1" applyAlignment="1">
      <alignment horizontal="right"/>
    </xf>
    <xf numFmtId="171" fontId="29" fillId="0" borderId="28" xfId="0" applyNumberFormat="1" applyFont="1" applyBorder="1" applyAlignment="1">
      <alignment horizontal="right"/>
    </xf>
    <xf numFmtId="171" fontId="29" fillId="0" borderId="28" xfId="0" applyNumberFormat="1" applyFont="1" applyBorder="1" applyAlignment="1">
      <alignment/>
    </xf>
    <xf numFmtId="171" fontId="37" fillId="0" borderId="28" xfId="0" applyNumberFormat="1" applyFont="1" applyBorder="1" applyAlignment="1">
      <alignment/>
    </xf>
    <xf numFmtId="171" fontId="29" fillId="0" borderId="20" xfId="0" applyNumberFormat="1" applyFont="1" applyBorder="1" applyAlignment="1">
      <alignment horizontal="right"/>
    </xf>
    <xf numFmtId="171" fontId="29" fillId="0" borderId="20" xfId="0" applyNumberFormat="1" applyFont="1" applyBorder="1" applyAlignment="1">
      <alignment/>
    </xf>
    <xf numFmtId="171" fontId="37" fillId="0" borderId="20" xfId="0" applyNumberFormat="1" applyFont="1" applyBorder="1" applyAlignment="1">
      <alignment/>
    </xf>
    <xf numFmtId="171" fontId="26" fillId="0" borderId="20" xfId="0" applyNumberFormat="1" applyFont="1" applyBorder="1" applyAlignment="1">
      <alignment/>
    </xf>
    <xf numFmtId="171" fontId="29" fillId="0" borderId="22" xfId="0" applyNumberFormat="1" applyFont="1" applyBorder="1" applyAlignment="1">
      <alignment horizontal="right"/>
    </xf>
    <xf numFmtId="0" fontId="26" fillId="0" borderId="45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8" fillId="0" borderId="5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4" fontId="15" fillId="0" borderId="36" xfId="0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170" fontId="20" fillId="0" borderId="52" xfId="0" applyNumberFormat="1" applyFont="1" applyFill="1" applyBorder="1" applyAlignment="1">
      <alignment vertical="center"/>
    </xf>
    <xf numFmtId="4" fontId="0" fillId="0" borderId="23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169" fontId="0" fillId="0" borderId="26" xfId="0" applyNumberFormat="1" applyFont="1" applyFill="1" applyBorder="1" applyAlignment="1">
      <alignment horizontal="right" vertical="center" wrapText="1"/>
    </xf>
    <xf numFmtId="169" fontId="1" fillId="0" borderId="12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169" fontId="1" fillId="0" borderId="2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1" fontId="41" fillId="0" borderId="1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169" fontId="11" fillId="0" borderId="26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169" fontId="10" fillId="0" borderId="10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0" fontId="10" fillId="0" borderId="53" xfId="0" applyFont="1" applyBorder="1" applyAlignment="1">
      <alignment wrapText="1"/>
    </xf>
    <xf numFmtId="169" fontId="10" fillId="0" borderId="54" xfId="0" applyNumberFormat="1" applyFont="1" applyBorder="1" applyAlignment="1">
      <alignment horizontal="right"/>
    </xf>
    <xf numFmtId="169" fontId="10" fillId="0" borderId="37" xfId="0" applyNumberFormat="1" applyFont="1" applyBorder="1" applyAlignment="1">
      <alignment horizontal="right"/>
    </xf>
    <xf numFmtId="0" fontId="10" fillId="0" borderId="39" xfId="0" applyFont="1" applyBorder="1" applyAlignment="1">
      <alignment/>
    </xf>
    <xf numFmtId="0" fontId="10" fillId="0" borderId="36" xfId="0" applyFont="1" applyBorder="1" applyAlignment="1">
      <alignment wrapText="1"/>
    </xf>
    <xf numFmtId="171" fontId="10" fillId="0" borderId="36" xfId="0" applyNumberFormat="1" applyFont="1" applyBorder="1" applyAlignment="1">
      <alignment horizontal="right"/>
    </xf>
    <xf numFmtId="169" fontId="10" fillId="0" borderId="36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169" fontId="11" fillId="0" borderId="25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171" fontId="11" fillId="0" borderId="10" xfId="0" applyNumberFormat="1" applyFont="1" applyBorder="1" applyAlignment="1">
      <alignment horizontal="right"/>
    </xf>
    <xf numFmtId="169" fontId="11" fillId="0" borderId="11" xfId="0" applyNumberFormat="1" applyFont="1" applyBorder="1" applyAlignment="1">
      <alignment horizontal="right"/>
    </xf>
    <xf numFmtId="0" fontId="10" fillId="0" borderId="55" xfId="0" applyFont="1" applyBorder="1" applyAlignment="1">
      <alignment/>
    </xf>
    <xf numFmtId="0" fontId="10" fillId="0" borderId="53" xfId="0" applyFont="1" applyBorder="1" applyAlignment="1">
      <alignment wrapText="1"/>
    </xf>
    <xf numFmtId="171" fontId="10" fillId="0" borderId="54" xfId="0" applyNumberFormat="1" applyFont="1" applyBorder="1" applyAlignment="1">
      <alignment horizontal="right"/>
    </xf>
    <xf numFmtId="169" fontId="10" fillId="0" borderId="24" xfId="0" applyNumberFormat="1" applyFont="1" applyBorder="1" applyAlignment="1">
      <alignment horizontal="right"/>
    </xf>
    <xf numFmtId="169" fontId="11" fillId="0" borderId="26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51" xfId="0" applyNumberFormat="1" applyFont="1" applyBorder="1" applyAlignment="1">
      <alignment/>
    </xf>
    <xf numFmtId="171" fontId="10" fillId="0" borderId="43" xfId="0" applyNumberFormat="1" applyFont="1" applyBorder="1" applyAlignment="1">
      <alignment horizontal="right"/>
    </xf>
    <xf numFmtId="171" fontId="10" fillId="0" borderId="43" xfId="0" applyNumberFormat="1" applyFont="1" applyBorder="1" applyAlignment="1">
      <alignment/>
    </xf>
    <xf numFmtId="171" fontId="10" fillId="0" borderId="36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171" fontId="10" fillId="0" borderId="10" xfId="0" applyNumberFormat="1" applyFont="1" applyBorder="1" applyAlignment="1">
      <alignment/>
    </xf>
    <xf numFmtId="171" fontId="30" fillId="0" borderId="10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171" fontId="37" fillId="0" borderId="51" xfId="0" applyNumberFormat="1" applyFont="1" applyBorder="1" applyAlignment="1">
      <alignment/>
    </xf>
    <xf numFmtId="169" fontId="10" fillId="0" borderId="52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171" fontId="26" fillId="0" borderId="10" xfId="0" applyNumberFormat="1" applyFont="1" applyBorder="1" applyAlignment="1">
      <alignment horizontal="right"/>
    </xf>
    <xf numFmtId="171" fontId="26" fillId="0" borderId="10" xfId="0" applyNumberFormat="1" applyFont="1" applyBorder="1" applyAlignment="1">
      <alignment/>
    </xf>
    <xf numFmtId="171" fontId="26" fillId="0" borderId="51" xfId="0" applyNumberFormat="1" applyFont="1" applyBorder="1" applyAlignment="1">
      <alignment/>
    </xf>
    <xf numFmtId="0" fontId="26" fillId="0" borderId="5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6" xfId="0" applyFont="1" applyBorder="1" applyAlignment="1">
      <alignment wrapText="1"/>
    </xf>
    <xf numFmtId="171" fontId="26" fillId="0" borderId="43" xfId="0" applyNumberFormat="1" applyFont="1" applyBorder="1" applyAlignment="1">
      <alignment horizontal="right"/>
    </xf>
    <xf numFmtId="171" fontId="26" fillId="0" borderId="43" xfId="0" applyNumberFormat="1" applyFont="1" applyBorder="1" applyAlignment="1">
      <alignment/>
    </xf>
    <xf numFmtId="171" fontId="37" fillId="0" borderId="43" xfId="0" applyNumberFormat="1" applyFont="1" applyBorder="1" applyAlignment="1">
      <alignment/>
    </xf>
    <xf numFmtId="0" fontId="26" fillId="0" borderId="58" xfId="0" applyFont="1" applyBorder="1" applyAlignment="1">
      <alignment/>
    </xf>
    <xf numFmtId="171" fontId="26" fillId="0" borderId="41" xfId="0" applyNumberFormat="1" applyFont="1" applyBorder="1" applyAlignment="1">
      <alignment horizontal="right"/>
    </xf>
    <xf numFmtId="171" fontId="26" fillId="0" borderId="41" xfId="0" applyNumberFormat="1" applyFont="1" applyBorder="1" applyAlignment="1">
      <alignment/>
    </xf>
    <xf numFmtId="171" fontId="37" fillId="0" borderId="41" xfId="0" applyNumberFormat="1" applyFont="1" applyBorder="1" applyAlignment="1">
      <alignment/>
    </xf>
    <xf numFmtId="0" fontId="26" fillId="0" borderId="39" xfId="0" applyFont="1" applyBorder="1" applyAlignment="1">
      <alignment horizontal="center"/>
    </xf>
    <xf numFmtId="0" fontId="26" fillId="0" borderId="36" xfId="0" applyFont="1" applyBorder="1" applyAlignment="1">
      <alignment/>
    </xf>
    <xf numFmtId="171" fontId="26" fillId="0" borderId="36" xfId="0" applyNumberFormat="1" applyFont="1" applyBorder="1" applyAlignment="1">
      <alignment horizontal="right"/>
    </xf>
    <xf numFmtId="171" fontId="26" fillId="0" borderId="36" xfId="0" applyNumberFormat="1" applyFont="1" applyBorder="1" applyAlignment="1">
      <alignment/>
    </xf>
    <xf numFmtId="171" fontId="37" fillId="0" borderId="36" xfId="0" applyNumberFormat="1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1" fontId="44" fillId="0" borderId="12" xfId="0" applyNumberFormat="1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71" fontId="10" fillId="0" borderId="23" xfId="0" applyNumberFormat="1" applyFont="1" applyBorder="1" applyAlignment="1">
      <alignment/>
    </xf>
    <xf numFmtId="171" fontId="30" fillId="0" borderId="23" xfId="0" applyNumberFormat="1" applyFont="1" applyBorder="1" applyAlignment="1">
      <alignment/>
    </xf>
    <xf numFmtId="171" fontId="45" fillId="0" borderId="51" xfId="0" applyNumberFormat="1" applyFont="1" applyBorder="1" applyAlignment="1">
      <alignment/>
    </xf>
    <xf numFmtId="171" fontId="45" fillId="0" borderId="12" xfId="0" applyNumberFormat="1" applyFont="1" applyBorder="1" applyAlignment="1">
      <alignment/>
    </xf>
    <xf numFmtId="0" fontId="11" fillId="0" borderId="15" xfId="0" applyFont="1" applyBorder="1" applyAlignment="1">
      <alignment wrapText="1"/>
    </xf>
    <xf numFmtId="171" fontId="11" fillId="0" borderId="15" xfId="0" applyNumberFormat="1" applyFont="1" applyBorder="1" applyAlignment="1">
      <alignment horizontal="right"/>
    </xf>
    <xf numFmtId="171" fontId="11" fillId="0" borderId="15" xfId="0" applyNumberFormat="1" applyFont="1" applyBorder="1" applyAlignment="1">
      <alignment/>
    </xf>
    <xf numFmtId="171" fontId="31" fillId="0" borderId="15" xfId="0" applyNumberFormat="1" applyFont="1" applyBorder="1" applyAlignment="1">
      <alignment/>
    </xf>
    <xf numFmtId="169" fontId="11" fillId="0" borderId="31" xfId="0" applyNumberFormat="1" applyFont="1" applyBorder="1" applyAlignment="1">
      <alignment horizontal="right"/>
    </xf>
    <xf numFmtId="171" fontId="46" fillId="0" borderId="12" xfId="0" applyNumberFormat="1" applyFont="1" applyBorder="1" applyAlignment="1">
      <alignment/>
    </xf>
    <xf numFmtId="0" fontId="42" fillId="0" borderId="45" xfId="0" applyFont="1" applyBorder="1" applyAlignment="1">
      <alignment horizontal="center"/>
    </xf>
    <xf numFmtId="171" fontId="46" fillId="0" borderId="30" xfId="0" applyNumberFormat="1" applyFont="1" applyBorder="1" applyAlignment="1">
      <alignment/>
    </xf>
    <xf numFmtId="0" fontId="11" fillId="0" borderId="32" xfId="0" applyFont="1" applyBorder="1" applyAlignment="1">
      <alignment horizontal="center" vertical="center"/>
    </xf>
    <xf numFmtId="169" fontId="11" fillId="0" borderId="32" xfId="0" applyNumberFormat="1" applyFont="1" applyBorder="1" applyAlignment="1">
      <alignment horizontal="right"/>
    </xf>
    <xf numFmtId="171" fontId="10" fillId="0" borderId="32" xfId="0" applyNumberFormat="1" applyFont="1" applyBorder="1" applyAlignment="1">
      <alignment horizontal="right"/>
    </xf>
    <xf numFmtId="169" fontId="11" fillId="0" borderId="25" xfId="0" applyNumberFormat="1" applyFont="1" applyBorder="1" applyAlignment="1">
      <alignment horizontal="right"/>
    </xf>
    <xf numFmtId="171" fontId="10" fillId="0" borderId="53" xfId="0" applyNumberFormat="1" applyFont="1" applyBorder="1" applyAlignment="1">
      <alignment horizontal="right"/>
    </xf>
    <xf numFmtId="169" fontId="10" fillId="0" borderId="37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69" fontId="10" fillId="0" borderId="26" xfId="0" applyNumberFormat="1" applyFont="1" applyBorder="1" applyAlignment="1">
      <alignment horizontal="right"/>
    </xf>
    <xf numFmtId="171" fontId="11" fillId="0" borderId="12" xfId="54" applyNumberFormat="1" applyFont="1" applyBorder="1" applyAlignment="1">
      <alignment horizontal="right"/>
    </xf>
    <xf numFmtId="171" fontId="11" fillId="0" borderId="12" xfId="60" applyNumberFormat="1" applyFont="1" applyBorder="1" applyAlignment="1">
      <alignment horizontal="right"/>
    </xf>
    <xf numFmtId="171" fontId="10" fillId="0" borderId="44" xfId="0" applyNumberFormat="1" applyFont="1" applyBorder="1" applyAlignment="1">
      <alignment horizontal="right"/>
    </xf>
    <xf numFmtId="0" fontId="47" fillId="0" borderId="12" xfId="0" applyFont="1" applyBorder="1" applyAlignment="1">
      <alignment horizontal="left" vertical="justify" wrapText="1"/>
    </xf>
    <xf numFmtId="0" fontId="27" fillId="0" borderId="59" xfId="0" applyFont="1" applyBorder="1" applyAlignment="1">
      <alignment/>
    </xf>
    <xf numFmtId="171" fontId="10" fillId="0" borderId="59" xfId="0" applyNumberFormat="1" applyFont="1" applyBorder="1" applyAlignment="1">
      <alignment horizontal="right"/>
    </xf>
    <xf numFmtId="171" fontId="11" fillId="0" borderId="41" xfId="0" applyNumberFormat="1" applyFont="1" applyBorder="1" applyAlignment="1">
      <alignment horizontal="right"/>
    </xf>
    <xf numFmtId="171" fontId="11" fillId="0" borderId="58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47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33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171" fontId="29" fillId="0" borderId="15" xfId="0" applyNumberFormat="1" applyFont="1" applyBorder="1" applyAlignment="1">
      <alignment/>
    </xf>
    <xf numFmtId="171" fontId="38" fillId="0" borderId="15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171" fontId="10" fillId="0" borderId="29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 wrapText="1"/>
    </xf>
    <xf numFmtId="171" fontId="29" fillId="0" borderId="20" xfId="0" applyNumberFormat="1" applyFont="1" applyBorder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171" fontId="26" fillId="0" borderId="32" xfId="0" applyNumberFormat="1" applyFont="1" applyBorder="1" applyAlignment="1">
      <alignment horizontal="right"/>
    </xf>
    <xf numFmtId="171" fontId="10" fillId="0" borderId="10" xfId="0" applyNumberFormat="1" applyFont="1" applyBorder="1" applyAlignment="1">
      <alignment horizontal="right"/>
    </xf>
    <xf numFmtId="171" fontId="10" fillId="0" borderId="10" xfId="0" applyNumberFormat="1" applyFont="1" applyBorder="1" applyAlignment="1">
      <alignment/>
    </xf>
    <xf numFmtId="171" fontId="10" fillId="0" borderId="20" xfId="0" applyNumberFormat="1" applyFont="1" applyBorder="1" applyAlignment="1">
      <alignment/>
    </xf>
    <xf numFmtId="171" fontId="0" fillId="0" borderId="20" xfId="0" applyNumberFormat="1" applyFont="1" applyBorder="1" applyAlignment="1">
      <alignment vertical="center"/>
    </xf>
    <xf numFmtId="169" fontId="1" fillId="0" borderId="15" xfId="0" applyNumberFormat="1" applyFont="1" applyFill="1" applyBorder="1" applyAlignment="1">
      <alignment horizontal="right" vertical="center" wrapText="1"/>
    </xf>
    <xf numFmtId="169" fontId="1" fillId="0" borderId="31" xfId="0" applyNumberFormat="1" applyFont="1" applyFill="1" applyBorder="1" applyAlignment="1">
      <alignment horizontal="right" vertical="center" wrapText="1"/>
    </xf>
    <xf numFmtId="171" fontId="29" fillId="0" borderId="20" xfId="0" applyNumberFormat="1" applyFont="1" applyBorder="1" applyAlignment="1">
      <alignment horizontal="right"/>
    </xf>
    <xf numFmtId="171" fontId="23" fillId="0" borderId="12" xfId="0" applyNumberFormat="1" applyFont="1" applyBorder="1" applyAlignment="1">
      <alignment/>
    </xf>
    <xf numFmtId="0" fontId="15" fillId="0" borderId="12" xfId="0" applyFont="1" applyFill="1" applyBorder="1" applyAlignment="1">
      <alignment vertical="center" wrapText="1"/>
    </xf>
    <xf numFmtId="0" fontId="29" fillId="0" borderId="15" xfId="0" applyFont="1" applyBorder="1" applyAlignment="1">
      <alignment wrapText="1"/>
    </xf>
    <xf numFmtId="171" fontId="29" fillId="0" borderId="15" xfId="0" applyNumberFormat="1" applyFont="1" applyBorder="1" applyAlignment="1">
      <alignment horizontal="right"/>
    </xf>
    <xf numFmtId="171" fontId="38" fillId="0" borderId="32" xfId="0" applyNumberFormat="1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171" fontId="23" fillId="0" borderId="15" xfId="0" applyNumberFormat="1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171" fontId="22" fillId="0" borderId="22" xfId="0" applyNumberFormat="1" applyFont="1" applyBorder="1" applyAlignment="1">
      <alignment vertical="center"/>
    </xf>
    <xf numFmtId="174" fontId="22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171" fontId="23" fillId="0" borderId="30" xfId="0" applyNumberFormat="1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171" fontId="22" fillId="0" borderId="22" xfId="0" applyNumberFormat="1" applyFont="1" applyBorder="1" applyAlignment="1">
      <alignment vertical="center" wrapText="1"/>
    </xf>
    <xf numFmtId="171" fontId="22" fillId="0" borderId="28" xfId="0" applyNumberFormat="1" applyFont="1" applyBorder="1" applyAlignment="1">
      <alignment vertical="center" wrapText="1"/>
    </xf>
    <xf numFmtId="174" fontId="22" fillId="0" borderId="14" xfId="0" applyNumberFormat="1" applyFont="1" applyBorder="1" applyAlignment="1">
      <alignment vertical="center" wrapText="1"/>
    </xf>
    <xf numFmtId="0" fontId="22" fillId="33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35" fillId="33" borderId="5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74" fontId="22" fillId="0" borderId="25" xfId="0" applyNumberFormat="1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174" fontId="23" fillId="0" borderId="31" xfId="0" applyNumberFormat="1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22" fillId="0" borderId="23" xfId="0" applyNumberFormat="1" applyFont="1" applyBorder="1" applyAlignment="1">
      <alignment vertical="center"/>
    </xf>
    <xf numFmtId="4" fontId="22" fillId="0" borderId="26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4" fontId="23" fillId="0" borderId="31" xfId="0" applyNumberFormat="1" applyFont="1" applyBorder="1" applyAlignment="1">
      <alignment vertical="center"/>
    </xf>
    <xf numFmtId="4" fontId="22" fillId="0" borderId="22" xfId="0" applyNumberFormat="1" applyFont="1" applyBorder="1" applyAlignment="1">
      <alignment horizontal="right" vertical="center"/>
    </xf>
    <xf numFmtId="4" fontId="22" fillId="0" borderId="22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22" fillId="33" borderId="54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69" fontId="23" fillId="0" borderId="26" xfId="0" applyNumberFormat="1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26" xfId="0" applyFont="1" applyBorder="1" applyAlignment="1">
      <alignment/>
    </xf>
    <xf numFmtId="174" fontId="23" fillId="0" borderId="26" xfId="0" applyNumberFormat="1" applyFont="1" applyBorder="1" applyAlignment="1">
      <alignment/>
    </xf>
    <xf numFmtId="174" fontId="22" fillId="0" borderId="11" xfId="0" applyNumberFormat="1" applyFont="1" applyBorder="1" applyAlignment="1">
      <alignment vertical="center"/>
    </xf>
    <xf numFmtId="0" fontId="23" fillId="0" borderId="18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171" fontId="22" fillId="0" borderId="15" xfId="0" applyNumberFormat="1" applyFont="1" applyBorder="1" applyAlignment="1">
      <alignment/>
    </xf>
    <xf numFmtId="169" fontId="22" fillId="0" borderId="31" xfId="0" applyNumberFormat="1" applyFont="1" applyBorder="1" applyAlignment="1">
      <alignment/>
    </xf>
    <xf numFmtId="0" fontId="22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10" fillId="0" borderId="16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171" fontId="11" fillId="0" borderId="23" xfId="0" applyNumberFormat="1" applyFont="1" applyBorder="1" applyAlignment="1">
      <alignment horizontal="right"/>
    </xf>
    <xf numFmtId="171" fontId="11" fillId="0" borderId="33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0" fontId="83" fillId="0" borderId="21" xfId="0" applyFont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4" fontId="10" fillId="0" borderId="33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4" fontId="10" fillId="0" borderId="20" xfId="0" applyNumberFormat="1" applyFont="1" applyBorder="1" applyAlignment="1">
      <alignment horizontal="right"/>
    </xf>
    <xf numFmtId="0" fontId="11" fillId="0" borderId="22" xfId="0" applyFont="1" applyBorder="1" applyAlignment="1">
      <alignment horizontal="center" vertical="center"/>
    </xf>
    <xf numFmtId="171" fontId="46" fillId="0" borderId="33" xfId="0" applyNumberFormat="1" applyFont="1" applyBorder="1" applyAlignment="1">
      <alignment/>
    </xf>
    <xf numFmtId="0" fontId="0" fillId="0" borderId="59" xfId="0" applyBorder="1" applyAlignment="1">
      <alignment/>
    </xf>
    <xf numFmtId="4" fontId="10" fillId="0" borderId="15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 vertical="center"/>
    </xf>
    <xf numFmtId="171" fontId="84" fillId="0" borderId="29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right" vertical="center" wrapText="1"/>
    </xf>
    <xf numFmtId="169" fontId="1" fillId="0" borderId="63" xfId="0" applyNumberFormat="1" applyFont="1" applyFill="1" applyBorder="1" applyAlignment="1">
      <alignment horizontal="right" vertical="center" wrapText="1"/>
    </xf>
    <xf numFmtId="4" fontId="4" fillId="0" borderId="59" xfId="0" applyNumberFormat="1" applyFont="1" applyFill="1" applyBorder="1" applyAlignment="1">
      <alignment horizontal="right" vertical="center" wrapText="1"/>
    </xf>
    <xf numFmtId="4" fontId="4" fillId="0" borderId="58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vertical="center"/>
    </xf>
    <xf numFmtId="170" fontId="20" fillId="0" borderId="11" xfId="0" applyNumberFormat="1" applyFont="1" applyFill="1" applyBorder="1" applyAlignment="1">
      <alignment vertical="center"/>
    </xf>
    <xf numFmtId="171" fontId="15" fillId="0" borderId="36" xfId="0" applyNumberFormat="1" applyFont="1" applyBorder="1" applyAlignment="1">
      <alignment horizontal="right" vertical="center"/>
    </xf>
    <xf numFmtId="170" fontId="15" fillId="0" borderId="37" xfId="0" applyNumberFormat="1" applyFont="1" applyFill="1" applyBorder="1" applyAlignment="1">
      <alignment vertical="center"/>
    </xf>
    <xf numFmtId="171" fontId="15" fillId="0" borderId="20" xfId="0" applyNumberFormat="1" applyFont="1" applyBorder="1" applyAlignment="1">
      <alignment horizontal="right" vertical="center"/>
    </xf>
    <xf numFmtId="170" fontId="19" fillId="0" borderId="26" xfId="0" applyNumberFormat="1" applyFont="1" applyFill="1" applyBorder="1" applyAlignment="1">
      <alignment vertical="center"/>
    </xf>
    <xf numFmtId="4" fontId="15" fillId="0" borderId="36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43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0" fillId="0" borderId="0" xfId="0" applyFont="1" applyBorder="1" applyAlignment="1">
      <alignment/>
    </xf>
    <xf numFmtId="171" fontId="10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9" fontId="0" fillId="0" borderId="12" xfId="0" applyNumberFormat="1" applyBorder="1" applyAlignment="1">
      <alignment/>
    </xf>
    <xf numFmtId="169" fontId="1" fillId="0" borderId="12" xfId="0" applyNumberFormat="1" applyFont="1" applyBorder="1" applyAlignment="1">
      <alignment/>
    </xf>
    <xf numFmtId="169" fontId="10" fillId="0" borderId="64" xfId="0" applyNumberFormat="1" applyFont="1" applyBorder="1" applyAlignment="1">
      <alignment horizontal="right"/>
    </xf>
    <xf numFmtId="171" fontId="29" fillId="0" borderId="15" xfId="0" applyNumberFormat="1" applyFont="1" applyBorder="1" applyAlignment="1">
      <alignment/>
    </xf>
    <xf numFmtId="171" fontId="38" fillId="0" borderId="22" xfId="0" applyNumberFormat="1" applyFont="1" applyBorder="1" applyAlignment="1">
      <alignment/>
    </xf>
    <xf numFmtId="171" fontId="41" fillId="0" borderId="2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5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0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5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4" borderId="3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6" fillId="34" borderId="36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43" xfId="0" applyFont="1" applyFill="1" applyBorder="1" applyAlignment="1">
      <alignment horizontal="center" vertical="center" wrapText="1"/>
    </xf>
    <xf numFmtId="0" fontId="36" fillId="34" borderId="60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39" fillId="34" borderId="35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36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right" vertical="center"/>
    </xf>
    <xf numFmtId="0" fontId="22" fillId="0" borderId="46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3:I101"/>
  <sheetViews>
    <sheetView tabSelected="1" zoomScalePageLayoutView="0" workbookViewId="0" topLeftCell="A91">
      <selection activeCell="H101" sqref="H101"/>
    </sheetView>
  </sheetViews>
  <sheetFormatPr defaultColWidth="9.140625" defaultRowHeight="12.75"/>
  <cols>
    <col min="1" max="1" width="6.8515625" style="0" customWidth="1"/>
    <col min="2" max="2" width="47.28125" style="0" customWidth="1"/>
    <col min="3" max="4" width="15.57421875" style="0" customWidth="1"/>
    <col min="5" max="5" width="14.28125" style="0" customWidth="1"/>
    <col min="6" max="6" width="14.140625" style="0" customWidth="1"/>
    <col min="7" max="7" width="9.8515625" style="0" customWidth="1"/>
    <col min="8" max="8" width="27.8515625" style="0" customWidth="1"/>
    <col min="10" max="10" width="9.00390625" style="0" customWidth="1"/>
  </cols>
  <sheetData>
    <row r="3" spans="1:7" ht="15.75">
      <c r="A3" s="53"/>
      <c r="B3" s="53"/>
      <c r="C3" s="54"/>
      <c r="D3" s="54"/>
      <c r="E3" s="55" t="s">
        <v>174</v>
      </c>
      <c r="F3" s="56"/>
      <c r="G3" s="56"/>
    </row>
    <row r="4" spans="1:7" ht="15.75">
      <c r="A4" s="53"/>
      <c r="B4" s="53"/>
      <c r="C4" s="53"/>
      <c r="D4" s="53"/>
      <c r="E4" s="53"/>
      <c r="F4" s="57"/>
      <c r="G4" s="57"/>
    </row>
    <row r="5" spans="1:7" ht="20.25">
      <c r="A5" s="704" t="s">
        <v>55</v>
      </c>
      <c r="B5" s="705"/>
      <c r="C5" s="705"/>
      <c r="D5" s="705"/>
      <c r="E5" s="705"/>
      <c r="F5" s="705"/>
      <c r="G5" s="705"/>
    </row>
    <row r="6" spans="1:7" ht="20.25">
      <c r="A6" s="704" t="s">
        <v>255</v>
      </c>
      <c r="B6" s="705"/>
      <c r="C6" s="705"/>
      <c r="D6" s="705"/>
      <c r="E6" s="705"/>
      <c r="F6" s="705"/>
      <c r="G6" s="705"/>
    </row>
    <row r="7" spans="1:7" ht="21" thickBot="1">
      <c r="A7" s="58"/>
      <c r="B7" s="59"/>
      <c r="C7" s="60"/>
      <c r="D7" s="60"/>
      <c r="E7" s="60"/>
      <c r="F7" s="61"/>
      <c r="G7" s="61"/>
    </row>
    <row r="8" spans="1:7" ht="36.75" customHeight="1">
      <c r="A8" s="709" t="s">
        <v>36</v>
      </c>
      <c r="B8" s="711" t="s">
        <v>106</v>
      </c>
      <c r="C8" s="706" t="s">
        <v>172</v>
      </c>
      <c r="D8" s="545"/>
      <c r="E8" s="546" t="s">
        <v>1</v>
      </c>
      <c r="F8" s="547"/>
      <c r="G8" s="548"/>
    </row>
    <row r="9" spans="1:7" ht="17.25" customHeight="1">
      <c r="A9" s="710"/>
      <c r="B9" s="712"/>
      <c r="C9" s="707"/>
      <c r="D9" s="549"/>
      <c r="E9" s="550" t="s">
        <v>107</v>
      </c>
      <c r="F9" s="551"/>
      <c r="G9" s="552" t="s">
        <v>2</v>
      </c>
    </row>
    <row r="10" spans="1:7" ht="29.25" customHeight="1">
      <c r="A10" s="710"/>
      <c r="B10" s="713"/>
      <c r="C10" s="708"/>
      <c r="D10" s="553" t="s">
        <v>38</v>
      </c>
      <c r="E10" s="554" t="s">
        <v>108</v>
      </c>
      <c r="F10" s="555" t="s">
        <v>109</v>
      </c>
      <c r="G10" s="556"/>
    </row>
    <row r="11" spans="1:7" ht="18" customHeight="1">
      <c r="A11" s="200">
        <v>1</v>
      </c>
      <c r="B11" s="196">
        <v>4</v>
      </c>
      <c r="C11" s="159">
        <v>6</v>
      </c>
      <c r="D11" s="159"/>
      <c r="E11" s="159">
        <v>7</v>
      </c>
      <c r="F11" s="160">
        <v>8</v>
      </c>
      <c r="G11" s="222">
        <v>9</v>
      </c>
    </row>
    <row r="12" spans="1:7" ht="16.5" customHeight="1">
      <c r="A12" s="438" t="s">
        <v>48</v>
      </c>
      <c r="B12" s="529" t="s">
        <v>56</v>
      </c>
      <c r="C12" s="304">
        <v>6177</v>
      </c>
      <c r="D12" s="305">
        <v>6514.95</v>
      </c>
      <c r="E12" s="305">
        <v>6514.95</v>
      </c>
      <c r="F12" s="306"/>
      <c r="G12" s="439">
        <f>(D12/C12)*100</f>
        <v>105.47110247693054</v>
      </c>
    </row>
    <row r="13" spans="1:7" ht="15.75">
      <c r="A13" s="530"/>
      <c r="B13" s="532" t="s">
        <v>58</v>
      </c>
      <c r="C13" s="67">
        <v>3577</v>
      </c>
      <c r="D13" s="67">
        <v>3576.62</v>
      </c>
      <c r="E13" s="67">
        <v>3576.62</v>
      </c>
      <c r="F13" s="191"/>
      <c r="G13" s="223">
        <f aca="true" t="shared" si="0" ref="G13:G60">(D13/C13)*100</f>
        <v>99.98937657254683</v>
      </c>
    </row>
    <row r="14" spans="1:7" ht="78.75">
      <c r="A14" s="530"/>
      <c r="B14" s="531" t="s">
        <v>117</v>
      </c>
      <c r="C14" s="72">
        <v>2600</v>
      </c>
      <c r="D14" s="72">
        <v>2938.33</v>
      </c>
      <c r="E14" s="72">
        <v>2938.33</v>
      </c>
      <c r="F14" s="193"/>
      <c r="G14" s="223">
        <f>(D14/C14)*100</f>
        <v>113.0126923076923</v>
      </c>
    </row>
    <row r="15" spans="1:7" ht="31.5" customHeight="1">
      <c r="A15" s="440">
        <v>400</v>
      </c>
      <c r="B15" s="308" t="s">
        <v>115</v>
      </c>
      <c r="C15" s="304">
        <v>454315.33</v>
      </c>
      <c r="D15" s="304">
        <v>366947.13</v>
      </c>
      <c r="E15" s="304">
        <v>366947.13</v>
      </c>
      <c r="F15" s="254"/>
      <c r="G15" s="439">
        <f t="shared" si="0"/>
        <v>80.76925997632524</v>
      </c>
    </row>
    <row r="16" spans="1:7" ht="16.5" customHeight="1">
      <c r="A16" s="700"/>
      <c r="B16" s="71" t="s">
        <v>59</v>
      </c>
      <c r="C16" s="72">
        <v>453315.33</v>
      </c>
      <c r="D16" s="72">
        <v>365867.34</v>
      </c>
      <c r="E16" s="72">
        <v>365867.34</v>
      </c>
      <c r="F16" s="192"/>
      <c r="G16" s="223">
        <f t="shared" si="0"/>
        <v>80.70923610723688</v>
      </c>
    </row>
    <row r="17" spans="1:7" ht="15.75">
      <c r="A17" s="703"/>
      <c r="B17" s="73" t="s">
        <v>60</v>
      </c>
      <c r="C17" s="68">
        <v>1000</v>
      </c>
      <c r="D17" s="68">
        <v>1066.44</v>
      </c>
      <c r="E17" s="68">
        <v>1066.44</v>
      </c>
      <c r="F17" s="234"/>
      <c r="G17" s="224">
        <f t="shared" si="0"/>
        <v>106.644</v>
      </c>
    </row>
    <row r="18" spans="1:7" ht="15.75">
      <c r="A18" s="639"/>
      <c r="B18" s="73" t="s">
        <v>58</v>
      </c>
      <c r="C18" s="68">
        <v>0</v>
      </c>
      <c r="D18" s="68">
        <v>13.35</v>
      </c>
      <c r="E18" s="68">
        <v>13.35</v>
      </c>
      <c r="F18" s="193"/>
      <c r="G18" s="224">
        <v>0</v>
      </c>
    </row>
    <row r="19" spans="1:7" ht="15.75">
      <c r="A19" s="438">
        <v>600</v>
      </c>
      <c r="B19" s="309" t="s">
        <v>136</v>
      </c>
      <c r="C19" s="305">
        <v>1516377.1</v>
      </c>
      <c r="D19" s="305">
        <v>972698.32</v>
      </c>
      <c r="E19" s="305">
        <v>0</v>
      </c>
      <c r="F19" s="322">
        <v>972698.32</v>
      </c>
      <c r="G19" s="439">
        <f t="shared" si="0"/>
        <v>64.14620215512355</v>
      </c>
    </row>
    <row r="20" spans="1:7" ht="81.75" customHeight="1">
      <c r="A20" s="210"/>
      <c r="B20" s="161" t="s">
        <v>238</v>
      </c>
      <c r="C20" s="72">
        <v>1516377.1</v>
      </c>
      <c r="D20" s="72">
        <v>972698.32</v>
      </c>
      <c r="E20" s="72">
        <v>0</v>
      </c>
      <c r="F20" s="640">
        <v>972698.32</v>
      </c>
      <c r="G20" s="228">
        <f t="shared" si="0"/>
        <v>64.14620215512355</v>
      </c>
    </row>
    <row r="21" spans="1:7" ht="19.5" customHeight="1">
      <c r="A21" s="523">
        <v>630</v>
      </c>
      <c r="B21" s="318" t="s">
        <v>222</v>
      </c>
      <c r="C21" s="305">
        <v>9912.58</v>
      </c>
      <c r="D21" s="305">
        <v>9905.53</v>
      </c>
      <c r="E21" s="305">
        <v>9905.53</v>
      </c>
      <c r="F21" s="524">
        <v>0</v>
      </c>
      <c r="G21" s="439">
        <f t="shared" si="0"/>
        <v>99.9288782536938</v>
      </c>
    </row>
    <row r="22" spans="1:7" ht="72.75" customHeight="1">
      <c r="A22" s="504"/>
      <c r="B22" s="161" t="s">
        <v>238</v>
      </c>
      <c r="C22" s="72">
        <v>9912.58</v>
      </c>
      <c r="D22" s="72">
        <v>9905.53</v>
      </c>
      <c r="E22" s="72">
        <v>9905.53</v>
      </c>
      <c r="F22" s="61">
        <v>0</v>
      </c>
      <c r="G22" s="228">
        <f t="shared" si="0"/>
        <v>99.9288782536938</v>
      </c>
    </row>
    <row r="23" spans="1:7" ht="15.75">
      <c r="A23" s="440">
        <v>700</v>
      </c>
      <c r="B23" s="310" t="s">
        <v>61</v>
      </c>
      <c r="C23" s="304">
        <v>1020520</v>
      </c>
      <c r="D23" s="304">
        <v>446158.4</v>
      </c>
      <c r="E23" s="304">
        <v>221908.9</v>
      </c>
      <c r="F23" s="304">
        <v>224249.5</v>
      </c>
      <c r="G23" s="439">
        <f t="shared" si="0"/>
        <v>43.71873162701368</v>
      </c>
    </row>
    <row r="24" spans="1:7" ht="29.25" customHeight="1" thickBot="1">
      <c r="A24" s="697"/>
      <c r="B24" s="441" t="s">
        <v>116</v>
      </c>
      <c r="C24" s="227">
        <v>270</v>
      </c>
      <c r="D24" s="227">
        <v>0</v>
      </c>
      <c r="E24" s="227">
        <v>0</v>
      </c>
      <c r="F24" s="442"/>
      <c r="G24" s="443">
        <f t="shared" si="0"/>
        <v>0</v>
      </c>
    </row>
    <row r="25" spans="1:7" ht="78" customHeight="1">
      <c r="A25" s="701"/>
      <c r="B25" s="444" t="s">
        <v>117</v>
      </c>
      <c r="C25" s="527">
        <v>190000</v>
      </c>
      <c r="D25" s="527">
        <v>198600.64</v>
      </c>
      <c r="E25" s="527">
        <v>198600.64</v>
      </c>
      <c r="F25" s="445"/>
      <c r="G25" s="528">
        <f t="shared" si="0"/>
        <v>104.52665263157897</v>
      </c>
    </row>
    <row r="26" spans="1:7" ht="36.75" customHeight="1">
      <c r="A26" s="701"/>
      <c r="B26" s="78" t="s">
        <v>118</v>
      </c>
      <c r="C26" s="68">
        <v>830000</v>
      </c>
      <c r="D26" s="68">
        <v>224249.5</v>
      </c>
      <c r="E26" s="68">
        <v>0</v>
      </c>
      <c r="F26" s="175">
        <v>224249.5</v>
      </c>
      <c r="G26" s="224">
        <f t="shared" si="0"/>
        <v>27.01801204819277</v>
      </c>
    </row>
    <row r="27" spans="1:7" ht="16.5" customHeight="1">
      <c r="A27" s="701"/>
      <c r="B27" s="73" t="s">
        <v>228</v>
      </c>
      <c r="C27" s="68">
        <v>100</v>
      </c>
      <c r="D27" s="68">
        <v>7184.87</v>
      </c>
      <c r="E27" s="68">
        <v>7184.87</v>
      </c>
      <c r="F27" s="255"/>
      <c r="G27" s="224">
        <f t="shared" si="0"/>
        <v>7184.869999999999</v>
      </c>
    </row>
    <row r="28" spans="1:7" ht="16.5" customHeight="1">
      <c r="A28" s="702"/>
      <c r="B28" s="73" t="s">
        <v>192</v>
      </c>
      <c r="C28" s="68">
        <v>150</v>
      </c>
      <c r="D28" s="68">
        <v>16123.39</v>
      </c>
      <c r="E28" s="68">
        <v>16123.39</v>
      </c>
      <c r="F28" s="255"/>
      <c r="G28" s="224">
        <f t="shared" si="0"/>
        <v>10748.926666666666</v>
      </c>
    </row>
    <row r="29" spans="1:7" ht="16.5" customHeight="1">
      <c r="A29" s="440">
        <v>750</v>
      </c>
      <c r="B29" s="310" t="s">
        <v>119</v>
      </c>
      <c r="C29" s="304">
        <v>858248.18</v>
      </c>
      <c r="D29" s="304">
        <v>804166.28</v>
      </c>
      <c r="E29" s="304">
        <v>11677.28</v>
      </c>
      <c r="F29" s="641">
        <v>792489</v>
      </c>
      <c r="G29" s="439">
        <f t="shared" si="0"/>
        <v>93.69857096580152</v>
      </c>
    </row>
    <row r="30" spans="1:7" ht="17.25" customHeight="1">
      <c r="A30" s="208"/>
      <c r="B30" s="169" t="s">
        <v>59</v>
      </c>
      <c r="C30" s="170">
        <v>326</v>
      </c>
      <c r="D30" s="170">
        <v>326</v>
      </c>
      <c r="E30" s="170">
        <v>326</v>
      </c>
      <c r="F30" s="642"/>
      <c r="G30" s="224">
        <v>100</v>
      </c>
    </row>
    <row r="31" spans="1:7" ht="46.5" customHeight="1">
      <c r="A31" s="208"/>
      <c r="B31" s="203" t="s">
        <v>120</v>
      </c>
      <c r="C31" s="165">
        <v>7</v>
      </c>
      <c r="D31" s="525">
        <v>9.3</v>
      </c>
      <c r="E31" s="525">
        <v>9.3</v>
      </c>
      <c r="F31" s="643"/>
      <c r="G31" s="224">
        <f t="shared" si="0"/>
        <v>132.85714285714286</v>
      </c>
    </row>
    <row r="32" spans="1:7" ht="33.75" customHeight="1">
      <c r="A32" s="208"/>
      <c r="B32" s="203" t="s">
        <v>58</v>
      </c>
      <c r="C32" s="165">
        <v>11342</v>
      </c>
      <c r="D32" s="525">
        <v>11341.98</v>
      </c>
      <c r="E32" s="525">
        <v>11341.98</v>
      </c>
      <c r="F32" s="643"/>
      <c r="G32" s="224">
        <f t="shared" si="0"/>
        <v>99.99982366425674</v>
      </c>
    </row>
    <row r="33" spans="1:7" ht="78.75" customHeight="1">
      <c r="A33" s="208"/>
      <c r="B33" s="203" t="s">
        <v>190</v>
      </c>
      <c r="C33" s="165">
        <v>846573.18</v>
      </c>
      <c r="D33" s="165">
        <v>792489</v>
      </c>
      <c r="E33" s="165">
        <v>0</v>
      </c>
      <c r="F33" s="643">
        <v>792489</v>
      </c>
      <c r="G33" s="224">
        <f t="shared" si="0"/>
        <v>93.61139931222485</v>
      </c>
    </row>
    <row r="34" spans="1:7" ht="27" customHeight="1">
      <c r="A34" s="307">
        <v>754</v>
      </c>
      <c r="B34" s="578" t="s">
        <v>84</v>
      </c>
      <c r="C34" s="644">
        <v>7000</v>
      </c>
      <c r="D34" s="645">
        <v>10000</v>
      </c>
      <c r="E34" s="168"/>
      <c r="F34" s="646">
        <v>10000</v>
      </c>
      <c r="G34" s="224">
        <f t="shared" si="0"/>
        <v>142.85714285714286</v>
      </c>
    </row>
    <row r="35" spans="1:7" ht="18.75" customHeight="1">
      <c r="A35" s="695"/>
      <c r="B35" s="203" t="s">
        <v>264</v>
      </c>
      <c r="C35" s="165">
        <v>0</v>
      </c>
      <c r="D35" s="165">
        <v>3000</v>
      </c>
      <c r="E35" s="165"/>
      <c r="F35" s="643">
        <v>3000</v>
      </c>
      <c r="G35" s="224"/>
    </row>
    <row r="36" spans="1:7" ht="60.75" customHeight="1">
      <c r="A36" s="696"/>
      <c r="B36" s="203" t="s">
        <v>231</v>
      </c>
      <c r="C36" s="165">
        <v>7000</v>
      </c>
      <c r="D36" s="165">
        <v>7000</v>
      </c>
      <c r="E36" s="165"/>
      <c r="F36" s="643">
        <v>7000</v>
      </c>
      <c r="G36" s="224"/>
    </row>
    <row r="37" spans="1:7" ht="54" customHeight="1">
      <c r="A37" s="505">
        <v>756</v>
      </c>
      <c r="B37" s="312" t="s">
        <v>121</v>
      </c>
      <c r="C37" s="304">
        <v>6572679</v>
      </c>
      <c r="D37" s="304">
        <v>7036370.05</v>
      </c>
      <c r="E37" s="304">
        <v>7036370.05</v>
      </c>
      <c r="F37" s="254"/>
      <c r="G37" s="439">
        <f t="shared" si="0"/>
        <v>107.05482574152792</v>
      </c>
    </row>
    <row r="38" spans="1:7" ht="15.75" customHeight="1">
      <c r="A38" s="163"/>
      <c r="B38" s="64" t="s">
        <v>69</v>
      </c>
      <c r="C38" s="72">
        <v>3286381</v>
      </c>
      <c r="D38" s="72">
        <v>3342411</v>
      </c>
      <c r="E38" s="72">
        <v>3342411</v>
      </c>
      <c r="F38" s="235"/>
      <c r="G38" s="223">
        <f t="shared" si="0"/>
        <v>101.7049149200899</v>
      </c>
    </row>
    <row r="39" spans="1:7" ht="17.25" customHeight="1">
      <c r="A39" s="163"/>
      <c r="B39" s="71" t="s">
        <v>126</v>
      </c>
      <c r="C39" s="67">
        <v>19800</v>
      </c>
      <c r="D39" s="67">
        <v>22767.28</v>
      </c>
      <c r="E39" s="67">
        <v>22767.28</v>
      </c>
      <c r="F39" s="254"/>
      <c r="G39" s="225">
        <f t="shared" si="0"/>
        <v>114.98626262626262</v>
      </c>
    </row>
    <row r="40" spans="1:7" ht="15.75" customHeight="1">
      <c r="A40" s="211"/>
      <c r="B40" s="66" t="s">
        <v>64</v>
      </c>
      <c r="C40" s="67">
        <v>1941000</v>
      </c>
      <c r="D40" s="67">
        <v>2217893.82</v>
      </c>
      <c r="E40" s="67">
        <v>2217893.82</v>
      </c>
      <c r="F40" s="191"/>
      <c r="G40" s="225">
        <f t="shared" si="0"/>
        <v>114.26552395672334</v>
      </c>
    </row>
    <row r="41" spans="1:7" ht="15.75" customHeight="1">
      <c r="A41" s="206"/>
      <c r="B41" s="71" t="s">
        <v>65</v>
      </c>
      <c r="C41" s="72">
        <v>590000</v>
      </c>
      <c r="D41" s="72">
        <v>604448.88</v>
      </c>
      <c r="E41" s="72">
        <v>604448.88</v>
      </c>
      <c r="F41" s="193"/>
      <c r="G41" s="225">
        <f t="shared" si="0"/>
        <v>102.44896271186441</v>
      </c>
    </row>
    <row r="42" spans="1:7" ht="15.75" customHeight="1">
      <c r="A42" s="206"/>
      <c r="B42" s="66" t="s">
        <v>66</v>
      </c>
      <c r="C42" s="67">
        <v>45400</v>
      </c>
      <c r="D42" s="67">
        <v>51744.39</v>
      </c>
      <c r="E42" s="67">
        <v>51744.39</v>
      </c>
      <c r="F42" s="191"/>
      <c r="G42" s="225">
        <f t="shared" si="0"/>
        <v>113.97442731277533</v>
      </c>
    </row>
    <row r="43" spans="1:7" ht="15.75">
      <c r="A43" s="206"/>
      <c r="B43" s="64" t="s">
        <v>67</v>
      </c>
      <c r="C43" s="65">
        <v>111498</v>
      </c>
      <c r="D43" s="65">
        <v>166936.24</v>
      </c>
      <c r="E43" s="65">
        <v>166936.24</v>
      </c>
      <c r="F43" s="192"/>
      <c r="G43" s="225">
        <f t="shared" si="0"/>
        <v>149.721286480475</v>
      </c>
    </row>
    <row r="44" spans="1:7" ht="31.5">
      <c r="A44" s="206"/>
      <c r="B44" s="78" t="s">
        <v>122</v>
      </c>
      <c r="C44" s="67">
        <v>24000</v>
      </c>
      <c r="D44" s="67">
        <v>22738</v>
      </c>
      <c r="E44" s="67">
        <v>22738</v>
      </c>
      <c r="F44" s="192"/>
      <c r="G44" s="225">
        <f t="shared" si="0"/>
        <v>94.74166666666667</v>
      </c>
    </row>
    <row r="45" spans="1:7" ht="15.75">
      <c r="A45" s="206"/>
      <c r="B45" s="66" t="s">
        <v>68</v>
      </c>
      <c r="C45" s="67">
        <v>123000</v>
      </c>
      <c r="D45" s="67">
        <v>183960</v>
      </c>
      <c r="E45" s="67">
        <v>183960</v>
      </c>
      <c r="F45" s="192"/>
      <c r="G45" s="225">
        <f t="shared" si="0"/>
        <v>149.5609756097561</v>
      </c>
    </row>
    <row r="46" spans="1:7" ht="15.75">
      <c r="A46" s="206"/>
      <c r="B46" s="66" t="s">
        <v>229</v>
      </c>
      <c r="C46" s="67">
        <v>40000</v>
      </c>
      <c r="D46" s="67">
        <v>35947</v>
      </c>
      <c r="E46" s="67">
        <v>35947</v>
      </c>
      <c r="F46" s="192"/>
      <c r="G46" s="533">
        <f t="shared" si="0"/>
        <v>89.8675</v>
      </c>
    </row>
    <row r="47" spans="1:7" ht="16.5" thickBot="1">
      <c r="A47" s="206"/>
      <c r="B47" s="73" t="s">
        <v>124</v>
      </c>
      <c r="C47" s="67">
        <v>6000</v>
      </c>
      <c r="D47" s="67">
        <v>6193</v>
      </c>
      <c r="E47" s="67">
        <v>6193</v>
      </c>
      <c r="F47" s="192"/>
      <c r="G47" s="225">
        <f t="shared" si="0"/>
        <v>103.21666666666667</v>
      </c>
    </row>
    <row r="48" spans="1:7" ht="31.5">
      <c r="A48" s="447"/>
      <c r="B48" s="448" t="s">
        <v>125</v>
      </c>
      <c r="C48" s="449">
        <v>78000</v>
      </c>
      <c r="D48" s="449">
        <v>90830.75</v>
      </c>
      <c r="E48" s="449">
        <v>90830.75</v>
      </c>
      <c r="F48" s="450"/>
      <c r="G48" s="446">
        <f t="shared" si="0"/>
        <v>116.44967948717948</v>
      </c>
    </row>
    <row r="49" spans="1:7" ht="31.5">
      <c r="A49" s="206"/>
      <c r="B49" s="77" t="s">
        <v>189</v>
      </c>
      <c r="C49" s="65">
        <v>5000</v>
      </c>
      <c r="D49" s="65">
        <v>5624.33</v>
      </c>
      <c r="E49" s="65">
        <v>5624.33</v>
      </c>
      <c r="F49" s="192"/>
      <c r="G49" s="223">
        <f t="shared" si="0"/>
        <v>112.4866</v>
      </c>
    </row>
    <row r="50" spans="1:7" ht="15.75">
      <c r="A50" s="206"/>
      <c r="B50" s="66" t="s">
        <v>123</v>
      </c>
      <c r="C50" s="72">
        <v>288000</v>
      </c>
      <c r="D50" s="72">
        <v>251659</v>
      </c>
      <c r="E50" s="72">
        <v>251659</v>
      </c>
      <c r="F50" s="192"/>
      <c r="G50" s="223">
        <f t="shared" si="0"/>
        <v>87.38159722222221</v>
      </c>
    </row>
    <row r="51" spans="1:7" ht="31.5">
      <c r="A51" s="206"/>
      <c r="B51" s="78" t="s">
        <v>63</v>
      </c>
      <c r="C51" s="68">
        <v>14600</v>
      </c>
      <c r="D51" s="68">
        <v>19766.36</v>
      </c>
      <c r="E51" s="68">
        <v>19766.36</v>
      </c>
      <c r="F51" s="194"/>
      <c r="G51" s="224">
        <f t="shared" si="0"/>
        <v>135.38602739726028</v>
      </c>
    </row>
    <row r="52" spans="1:7" ht="18" customHeight="1">
      <c r="A52" s="440">
        <v>758</v>
      </c>
      <c r="B52" s="310" t="s">
        <v>70</v>
      </c>
      <c r="C52" s="304">
        <v>11415481.87</v>
      </c>
      <c r="D52" s="304">
        <v>11410719.99</v>
      </c>
      <c r="E52" s="304">
        <v>10323224.12</v>
      </c>
      <c r="F52" s="641">
        <v>1087495.87</v>
      </c>
      <c r="G52" s="439">
        <f t="shared" si="0"/>
        <v>99.95828577317867</v>
      </c>
    </row>
    <row r="53" spans="1:7" ht="15.75" customHeight="1">
      <c r="A53" s="700"/>
      <c r="B53" s="71" t="s">
        <v>60</v>
      </c>
      <c r="C53" s="65">
        <v>142000</v>
      </c>
      <c r="D53" s="65">
        <v>136815.34</v>
      </c>
      <c r="E53" s="65">
        <v>136815.34</v>
      </c>
      <c r="F53" s="652"/>
      <c r="G53" s="223">
        <f t="shared" si="0"/>
        <v>96.34883098591548</v>
      </c>
    </row>
    <row r="54" spans="1:7" ht="16.5" customHeight="1">
      <c r="A54" s="701"/>
      <c r="B54" s="66" t="s">
        <v>71</v>
      </c>
      <c r="C54" s="65">
        <v>10181368</v>
      </c>
      <c r="D54" s="65">
        <v>10181368</v>
      </c>
      <c r="E54" s="65">
        <v>10181368</v>
      </c>
      <c r="F54" s="260"/>
      <c r="G54" s="223">
        <f t="shared" si="0"/>
        <v>100</v>
      </c>
    </row>
    <row r="55" spans="1:7" ht="50.25" customHeight="1">
      <c r="A55" s="701"/>
      <c r="B55" s="78" t="s">
        <v>266</v>
      </c>
      <c r="C55" s="72">
        <v>1087495.87</v>
      </c>
      <c r="D55" s="72">
        <v>1087495.87</v>
      </c>
      <c r="E55" s="72">
        <v>0</v>
      </c>
      <c r="F55" s="649">
        <v>1087495.87</v>
      </c>
      <c r="G55" s="228">
        <f t="shared" si="0"/>
        <v>100</v>
      </c>
    </row>
    <row r="56" spans="1:7" ht="15.75">
      <c r="A56" s="702"/>
      <c r="B56" s="651" t="s">
        <v>72</v>
      </c>
      <c r="C56" s="68">
        <v>4618</v>
      </c>
      <c r="D56" s="68">
        <v>5040.78</v>
      </c>
      <c r="E56" s="68">
        <v>5040.78</v>
      </c>
      <c r="F56" s="194"/>
      <c r="G56" s="224">
        <f t="shared" si="0"/>
        <v>109.15504547423127</v>
      </c>
    </row>
    <row r="57" spans="1:7" ht="16.5" customHeight="1">
      <c r="A57" s="440">
        <v>801</v>
      </c>
      <c r="B57" s="310" t="s">
        <v>52</v>
      </c>
      <c r="C57" s="534">
        <v>378088</v>
      </c>
      <c r="D57" s="535">
        <v>237048.19</v>
      </c>
      <c r="E57" s="535">
        <v>237048.19</v>
      </c>
      <c r="F57" s="254"/>
      <c r="G57" s="439">
        <f t="shared" si="0"/>
        <v>62.696565349865644</v>
      </c>
    </row>
    <row r="58" spans="1:7" ht="16.5" customHeight="1">
      <c r="A58" s="163"/>
      <c r="B58" s="161" t="s">
        <v>110</v>
      </c>
      <c r="C58" s="313">
        <v>179000</v>
      </c>
      <c r="D58" s="314">
        <v>128927.5</v>
      </c>
      <c r="E58" s="314">
        <v>128927.5</v>
      </c>
      <c r="F58" s="235"/>
      <c r="G58" s="315">
        <f t="shared" si="0"/>
        <v>72.02653631284916</v>
      </c>
    </row>
    <row r="59" spans="1:7" ht="78.75">
      <c r="A59" s="210"/>
      <c r="B59" s="76" t="s">
        <v>127</v>
      </c>
      <c r="C59" s="67">
        <v>4400</v>
      </c>
      <c r="D59" s="67">
        <v>4369.32</v>
      </c>
      <c r="E59" s="67">
        <v>4369.32</v>
      </c>
      <c r="F59" s="234"/>
      <c r="G59" s="225">
        <f t="shared" si="0"/>
        <v>99.30272727272727</v>
      </c>
    </row>
    <row r="60" spans="1:7" ht="16.5" customHeight="1">
      <c r="A60" s="206"/>
      <c r="B60" s="76" t="s">
        <v>59</v>
      </c>
      <c r="C60" s="67">
        <v>163000</v>
      </c>
      <c r="D60" s="67">
        <v>70419</v>
      </c>
      <c r="E60" s="67">
        <v>70419</v>
      </c>
      <c r="F60" s="192"/>
      <c r="G60" s="225">
        <f t="shared" si="0"/>
        <v>43.201840490797544</v>
      </c>
    </row>
    <row r="61" spans="1:7" ht="15.75">
      <c r="A61" s="206"/>
      <c r="B61" s="71" t="s">
        <v>60</v>
      </c>
      <c r="C61" s="72">
        <v>4000</v>
      </c>
      <c r="D61" s="72">
        <v>5643.7</v>
      </c>
      <c r="E61" s="72">
        <v>5643.7</v>
      </c>
      <c r="F61" s="193"/>
      <c r="G61" s="224">
        <f aca="true" t="shared" si="1" ref="G61:G96">(D61/C61)*100</f>
        <v>141.0925</v>
      </c>
    </row>
    <row r="62" spans="1:7" ht="15.75">
      <c r="A62" s="206"/>
      <c r="B62" s="78" t="s">
        <v>58</v>
      </c>
      <c r="C62" s="68">
        <v>27688</v>
      </c>
      <c r="D62" s="68">
        <v>27688.67</v>
      </c>
      <c r="E62" s="68">
        <v>27688.67</v>
      </c>
      <c r="F62" s="255"/>
      <c r="G62" s="224">
        <f t="shared" si="1"/>
        <v>100.00241982086102</v>
      </c>
    </row>
    <row r="63" spans="1:7" ht="16.5" customHeight="1">
      <c r="A63" s="440">
        <v>852</v>
      </c>
      <c r="B63" s="310" t="s">
        <v>74</v>
      </c>
      <c r="C63" s="304">
        <v>463149</v>
      </c>
      <c r="D63" s="304">
        <v>447650.46</v>
      </c>
      <c r="E63" s="304">
        <v>447650.46</v>
      </c>
      <c r="F63" s="254"/>
      <c r="G63" s="462">
        <f t="shared" si="1"/>
        <v>96.65366005324421</v>
      </c>
    </row>
    <row r="64" spans="1:7" ht="16.5" customHeight="1">
      <c r="A64" s="163"/>
      <c r="B64" s="64" t="s">
        <v>59</v>
      </c>
      <c r="C64" s="167">
        <v>16920</v>
      </c>
      <c r="D64" s="167">
        <v>13869.35</v>
      </c>
      <c r="E64" s="167">
        <v>13869.35</v>
      </c>
      <c r="F64" s="235"/>
      <c r="G64" s="223">
        <f t="shared" si="1"/>
        <v>81.9701536643026</v>
      </c>
    </row>
    <row r="65" spans="1:7" ht="16.5" customHeight="1">
      <c r="A65" s="163"/>
      <c r="B65" s="66" t="s">
        <v>60</v>
      </c>
      <c r="C65" s="165">
        <v>4200</v>
      </c>
      <c r="D65" s="165">
        <v>3453.88</v>
      </c>
      <c r="E65" s="165">
        <v>3453.88</v>
      </c>
      <c r="F65" s="254"/>
      <c r="G65" s="225">
        <f t="shared" si="1"/>
        <v>82.23523809523809</v>
      </c>
    </row>
    <row r="66" spans="1:7" ht="33" customHeight="1">
      <c r="A66" s="208"/>
      <c r="B66" s="161" t="s">
        <v>128</v>
      </c>
      <c r="C66" s="65">
        <v>417129</v>
      </c>
      <c r="D66" s="65">
        <v>417103.5</v>
      </c>
      <c r="E66" s="65">
        <v>417103.5</v>
      </c>
      <c r="F66" s="192"/>
      <c r="G66" s="223">
        <f t="shared" si="1"/>
        <v>99.99388678322534</v>
      </c>
    </row>
    <row r="67" spans="1:7" ht="45" customHeight="1">
      <c r="A67" s="208"/>
      <c r="B67" s="203" t="s">
        <v>120</v>
      </c>
      <c r="C67" s="316">
        <v>24900</v>
      </c>
      <c r="D67" s="316">
        <v>13188.53</v>
      </c>
      <c r="E67" s="316">
        <v>13188.53</v>
      </c>
      <c r="F67" s="317"/>
      <c r="G67" s="224">
        <f t="shared" si="1"/>
        <v>52.965983935742976</v>
      </c>
    </row>
    <row r="68" spans="1:7" ht="18.75" customHeight="1">
      <c r="A68" s="208"/>
      <c r="B68" s="203" t="s">
        <v>230</v>
      </c>
      <c r="C68" s="316">
        <v>0</v>
      </c>
      <c r="D68" s="316">
        <v>35.2</v>
      </c>
      <c r="E68" s="316">
        <v>35.2</v>
      </c>
      <c r="F68" s="317"/>
      <c r="G68" s="224"/>
    </row>
    <row r="69" spans="1:7" ht="16.5" customHeight="1">
      <c r="A69" s="438">
        <v>853</v>
      </c>
      <c r="B69" s="309" t="s">
        <v>191</v>
      </c>
      <c r="C69" s="305">
        <v>103234.67</v>
      </c>
      <c r="D69" s="305">
        <v>103234.47</v>
      </c>
      <c r="E69" s="305">
        <v>103234.47</v>
      </c>
      <c r="F69" s="306"/>
      <c r="G69" s="439">
        <f t="shared" si="1"/>
        <v>99.99980626663503</v>
      </c>
    </row>
    <row r="70" spans="1:7" ht="78.75">
      <c r="A70" s="210"/>
      <c r="B70" s="161" t="s">
        <v>190</v>
      </c>
      <c r="C70" s="72">
        <v>103234.67</v>
      </c>
      <c r="D70" s="72">
        <v>103234.47</v>
      </c>
      <c r="E70" s="72">
        <v>103234.47</v>
      </c>
      <c r="F70" s="193"/>
      <c r="G70" s="228">
        <f t="shared" si="1"/>
        <v>99.99980626663503</v>
      </c>
    </row>
    <row r="71" spans="1:7" ht="16.5" customHeight="1">
      <c r="A71" s="438">
        <v>854</v>
      </c>
      <c r="B71" s="318" t="s">
        <v>129</v>
      </c>
      <c r="C71" s="305">
        <v>81141</v>
      </c>
      <c r="D71" s="305">
        <v>80905.58</v>
      </c>
      <c r="E71" s="305">
        <v>80905.58</v>
      </c>
      <c r="F71" s="306"/>
      <c r="G71" s="439">
        <f t="shared" si="1"/>
        <v>99.70986307785213</v>
      </c>
    </row>
    <row r="72" spans="1:7" ht="31.5" customHeight="1">
      <c r="A72" s="206"/>
      <c r="B72" s="161" t="s">
        <v>128</v>
      </c>
      <c r="C72" s="162">
        <v>81141</v>
      </c>
      <c r="D72" s="162">
        <v>80905.58</v>
      </c>
      <c r="E72" s="162">
        <v>80905.58</v>
      </c>
      <c r="F72" s="193"/>
      <c r="G72" s="228">
        <f t="shared" si="1"/>
        <v>99.70986307785213</v>
      </c>
    </row>
    <row r="73" spans="1:7" ht="18" customHeight="1">
      <c r="A73" s="438">
        <v>900</v>
      </c>
      <c r="B73" s="318" t="s">
        <v>163</v>
      </c>
      <c r="C73" s="305">
        <v>42368.53</v>
      </c>
      <c r="D73" s="305">
        <v>40418.98</v>
      </c>
      <c r="E73" s="305">
        <v>40418.98</v>
      </c>
      <c r="F73" s="306"/>
      <c r="G73" s="439">
        <f t="shared" si="1"/>
        <v>95.39858947195007</v>
      </c>
    </row>
    <row r="74" spans="1:7" ht="52.5" customHeight="1">
      <c r="A74" s="647"/>
      <c r="B74" s="564" t="s">
        <v>265</v>
      </c>
      <c r="C74" s="165">
        <v>31223.53</v>
      </c>
      <c r="D74" s="165">
        <v>31223.53</v>
      </c>
      <c r="E74" s="165">
        <v>31223.53</v>
      </c>
      <c r="F74" s="258"/>
      <c r="G74" s="225">
        <f t="shared" si="1"/>
        <v>100</v>
      </c>
    </row>
    <row r="75" spans="1:7" ht="17.25" customHeight="1">
      <c r="A75" s="206"/>
      <c r="B75" s="76" t="s">
        <v>230</v>
      </c>
      <c r="C75" s="67">
        <v>9500</v>
      </c>
      <c r="D75" s="67">
        <v>7550.33</v>
      </c>
      <c r="E75" s="67">
        <v>7550.33</v>
      </c>
      <c r="F75" s="234"/>
      <c r="G75" s="225">
        <f t="shared" si="1"/>
        <v>79.47715789473683</v>
      </c>
    </row>
    <row r="76" spans="1:7" ht="17.25" customHeight="1">
      <c r="A76" s="206"/>
      <c r="B76" s="76" t="s">
        <v>59</v>
      </c>
      <c r="C76" s="67">
        <v>1645</v>
      </c>
      <c r="D76" s="67">
        <v>1645.12</v>
      </c>
      <c r="E76" s="67">
        <v>1645.12</v>
      </c>
      <c r="F76" s="234"/>
      <c r="G76" s="228">
        <f t="shared" si="1"/>
        <v>100.00729483282673</v>
      </c>
    </row>
    <row r="77" spans="1:7" ht="18" customHeight="1">
      <c r="A77" s="438">
        <v>926</v>
      </c>
      <c r="B77" s="310" t="s">
        <v>225</v>
      </c>
      <c r="C77" s="304">
        <v>1075580</v>
      </c>
      <c r="D77" s="304">
        <v>836120</v>
      </c>
      <c r="E77" s="304">
        <v>3120</v>
      </c>
      <c r="F77" s="641">
        <v>833000</v>
      </c>
      <c r="G77" s="439">
        <f t="shared" si="1"/>
        <v>77.73666300972498</v>
      </c>
    </row>
    <row r="78" spans="1:7" ht="15.75">
      <c r="A78" s="207"/>
      <c r="B78" s="71" t="s">
        <v>58</v>
      </c>
      <c r="C78" s="72">
        <v>3100</v>
      </c>
      <c r="D78" s="67">
        <v>3120</v>
      </c>
      <c r="E78" s="176">
        <v>3120</v>
      </c>
      <c r="F78" s="649"/>
      <c r="G78" s="228">
        <f t="shared" si="1"/>
        <v>100.64516129032258</v>
      </c>
    </row>
    <row r="79" spans="1:7" ht="67.5" customHeight="1">
      <c r="A79" s="207"/>
      <c r="B79" s="537" t="s">
        <v>231</v>
      </c>
      <c r="C79" s="67">
        <v>572480</v>
      </c>
      <c r="D79" s="67">
        <v>333000</v>
      </c>
      <c r="E79" s="67">
        <v>0</v>
      </c>
      <c r="F79" s="650">
        <v>333000</v>
      </c>
      <c r="G79" s="225">
        <f t="shared" si="1"/>
        <v>58.167970933482394</v>
      </c>
    </row>
    <row r="80" spans="1:7" ht="48" thickBot="1">
      <c r="A80" s="207"/>
      <c r="B80" s="648" t="s">
        <v>232</v>
      </c>
      <c r="C80" s="536">
        <v>500000</v>
      </c>
      <c r="D80" s="227">
        <v>500000</v>
      </c>
      <c r="E80" s="176">
        <v>0</v>
      </c>
      <c r="F80" s="649">
        <v>500000</v>
      </c>
      <c r="G80" s="228">
        <f t="shared" si="1"/>
        <v>100</v>
      </c>
    </row>
    <row r="81" spans="1:7" ht="18.75" customHeight="1" thickBot="1">
      <c r="A81" s="209"/>
      <c r="B81" s="538" t="s">
        <v>79</v>
      </c>
      <c r="C81" s="177"/>
      <c r="D81" s="539"/>
      <c r="E81" s="177"/>
      <c r="F81" s="195"/>
      <c r="G81" s="202"/>
    </row>
    <row r="82" spans="1:7" ht="15.75">
      <c r="A82" s="452" t="s">
        <v>48</v>
      </c>
      <c r="B82" s="320" t="s">
        <v>56</v>
      </c>
      <c r="C82" s="296">
        <v>246235.77</v>
      </c>
      <c r="D82" s="296">
        <v>246235.77</v>
      </c>
      <c r="E82" s="296">
        <v>246235.77</v>
      </c>
      <c r="F82" s="204"/>
      <c r="G82" s="453">
        <f t="shared" si="1"/>
        <v>100</v>
      </c>
    </row>
    <row r="83" spans="1:7" ht="63" customHeight="1">
      <c r="A83" s="172"/>
      <c r="B83" s="90" t="s">
        <v>80</v>
      </c>
      <c r="C83" s="72">
        <v>246235.77</v>
      </c>
      <c r="D83" s="72">
        <v>246235.77</v>
      </c>
      <c r="E83" s="72">
        <v>246235.77</v>
      </c>
      <c r="F83" s="193"/>
      <c r="G83" s="228">
        <f t="shared" si="1"/>
        <v>100</v>
      </c>
    </row>
    <row r="84" spans="1:7" ht="19.5" customHeight="1" thickBot="1">
      <c r="A84" s="454">
        <v>750</v>
      </c>
      <c r="B84" s="455" t="s">
        <v>81</v>
      </c>
      <c r="C84" s="456">
        <v>114989</v>
      </c>
      <c r="D84" s="456">
        <v>114928.54</v>
      </c>
      <c r="E84" s="456">
        <v>114928.54</v>
      </c>
      <c r="F84" s="451"/>
      <c r="G84" s="457">
        <f t="shared" si="1"/>
        <v>99.94742105766638</v>
      </c>
    </row>
    <row r="85" spans="1:7" ht="63.75" customHeight="1">
      <c r="A85" s="458"/>
      <c r="B85" s="459" t="s">
        <v>80</v>
      </c>
      <c r="C85" s="460">
        <v>89284</v>
      </c>
      <c r="D85" s="460">
        <v>89284</v>
      </c>
      <c r="E85" s="460">
        <v>89284</v>
      </c>
      <c r="F85" s="445"/>
      <c r="G85" s="461">
        <f t="shared" si="1"/>
        <v>100</v>
      </c>
    </row>
    <row r="86" spans="1:7" ht="63.75" customHeight="1">
      <c r="A86" s="206"/>
      <c r="B86" s="564" t="s">
        <v>80</v>
      </c>
      <c r="C86" s="525">
        <v>25705</v>
      </c>
      <c r="D86" s="525">
        <v>25644.54</v>
      </c>
      <c r="E86" s="525">
        <v>25644.54</v>
      </c>
      <c r="F86" s="191"/>
      <c r="G86" s="225">
        <f t="shared" si="1"/>
        <v>99.76479284185956</v>
      </c>
    </row>
    <row r="87" spans="1:7" ht="31.5">
      <c r="A87" s="440">
        <v>751</v>
      </c>
      <c r="B87" s="312" t="s">
        <v>83</v>
      </c>
      <c r="C87" s="304">
        <v>21635</v>
      </c>
      <c r="D87" s="304">
        <v>20963.73</v>
      </c>
      <c r="E87" s="304">
        <v>20963.73</v>
      </c>
      <c r="F87" s="254"/>
      <c r="G87" s="526">
        <f t="shared" si="1"/>
        <v>96.89729604807026</v>
      </c>
    </row>
    <row r="88" spans="1:7" ht="63.75" customHeight="1">
      <c r="A88" s="206"/>
      <c r="B88" s="90" t="s">
        <v>80</v>
      </c>
      <c r="C88" s="162">
        <v>1573</v>
      </c>
      <c r="D88" s="162">
        <v>1573</v>
      </c>
      <c r="E88" s="162">
        <v>1573</v>
      </c>
      <c r="F88" s="193"/>
      <c r="G88" s="228">
        <f t="shared" si="1"/>
        <v>100</v>
      </c>
    </row>
    <row r="89" spans="1:7" ht="63.75" customHeight="1">
      <c r="A89" s="206"/>
      <c r="B89" s="564" t="s">
        <v>80</v>
      </c>
      <c r="C89" s="67">
        <v>15874</v>
      </c>
      <c r="D89" s="67">
        <v>15467.75</v>
      </c>
      <c r="E89" s="67">
        <v>15467.75</v>
      </c>
      <c r="F89" s="191"/>
      <c r="G89" s="225">
        <f t="shared" si="1"/>
        <v>97.44078367141236</v>
      </c>
    </row>
    <row r="90" spans="1:7" ht="63">
      <c r="A90" s="563"/>
      <c r="B90" s="564" t="s">
        <v>80</v>
      </c>
      <c r="C90" s="67">
        <v>4188</v>
      </c>
      <c r="D90" s="67">
        <v>3922.98</v>
      </c>
      <c r="E90" s="67">
        <v>3922.98</v>
      </c>
      <c r="F90" s="191"/>
      <c r="G90" s="223">
        <f t="shared" si="1"/>
        <v>93.67191977077364</v>
      </c>
    </row>
    <row r="91" spans="1:7" ht="16.5" customHeight="1">
      <c r="A91" s="438">
        <v>852</v>
      </c>
      <c r="B91" s="309" t="s">
        <v>74</v>
      </c>
      <c r="C91" s="305">
        <v>2491549</v>
      </c>
      <c r="D91" s="305">
        <v>2490009.48</v>
      </c>
      <c r="E91" s="305">
        <v>2490009.48</v>
      </c>
      <c r="F91" s="306"/>
      <c r="G91" s="439">
        <f t="shared" si="1"/>
        <v>99.93821032618663</v>
      </c>
    </row>
    <row r="92" spans="1:7" ht="60" customHeight="1">
      <c r="A92" s="697"/>
      <c r="B92" s="564" t="s">
        <v>80</v>
      </c>
      <c r="C92" s="72">
        <v>2481000</v>
      </c>
      <c r="D92" s="72">
        <v>2480839.13</v>
      </c>
      <c r="E92" s="72">
        <v>2480839.13</v>
      </c>
      <c r="F92" s="193"/>
      <c r="G92" s="223">
        <f t="shared" si="1"/>
        <v>99.99351592099958</v>
      </c>
    </row>
    <row r="93" spans="1:7" ht="63" customHeight="1">
      <c r="A93" s="698"/>
      <c r="B93" s="564" t="s">
        <v>80</v>
      </c>
      <c r="C93" s="68">
        <v>3949</v>
      </c>
      <c r="D93" s="68">
        <v>3870.35</v>
      </c>
      <c r="E93" s="68">
        <v>3870.35</v>
      </c>
      <c r="F93" s="234"/>
      <c r="G93" s="228">
        <f t="shared" si="1"/>
        <v>98.00835654596099</v>
      </c>
    </row>
    <row r="94" spans="1:9" ht="60" customHeight="1">
      <c r="A94" s="698"/>
      <c r="B94" s="564" t="s">
        <v>80</v>
      </c>
      <c r="C94" s="67">
        <v>1300</v>
      </c>
      <c r="D94" s="67">
        <v>0</v>
      </c>
      <c r="E94" s="67">
        <v>0</v>
      </c>
      <c r="F94" s="234"/>
      <c r="G94" s="225">
        <f t="shared" si="1"/>
        <v>0</v>
      </c>
      <c r="H94" s="81"/>
      <c r="I94" s="81"/>
    </row>
    <row r="95" spans="1:7" ht="63.75" thickBot="1">
      <c r="A95" s="699"/>
      <c r="B95" s="90" t="s">
        <v>80</v>
      </c>
      <c r="C95" s="227">
        <v>5300</v>
      </c>
      <c r="D95" s="227">
        <v>5300</v>
      </c>
      <c r="E95" s="227">
        <v>5300</v>
      </c>
      <c r="F95" s="442"/>
      <c r="G95" s="228">
        <f t="shared" si="1"/>
        <v>100</v>
      </c>
    </row>
    <row r="96" spans="1:7" ht="21" customHeight="1" thickBot="1">
      <c r="A96" s="205"/>
      <c r="B96" s="653" t="s">
        <v>85</v>
      </c>
      <c r="C96" s="541">
        <v>26878681.03</v>
      </c>
      <c r="D96" s="541">
        <v>25680995.85</v>
      </c>
      <c r="E96" s="541">
        <v>21761063.16</v>
      </c>
      <c r="F96" s="540">
        <v>3919932.69</v>
      </c>
      <c r="G96" s="201">
        <f t="shared" si="1"/>
        <v>95.54410732184651</v>
      </c>
    </row>
    <row r="99" ht="18" customHeight="1"/>
    <row r="100" spans="6:8" ht="21.75" customHeight="1">
      <c r="F100" s="840"/>
      <c r="H100" s="841" t="s">
        <v>363</v>
      </c>
    </row>
    <row r="101" ht="12.75">
      <c r="H101" s="220" t="s">
        <v>364</v>
      </c>
    </row>
  </sheetData>
  <sheetProtection/>
  <mergeCells count="10">
    <mergeCell ref="A35:A36"/>
    <mergeCell ref="A92:A95"/>
    <mergeCell ref="A53:A56"/>
    <mergeCell ref="A16:A17"/>
    <mergeCell ref="A24:A28"/>
    <mergeCell ref="A5:G5"/>
    <mergeCell ref="A6:G6"/>
    <mergeCell ref="C8:C10"/>
    <mergeCell ref="A8:A10"/>
    <mergeCell ref="B8:B10"/>
  </mergeCells>
  <printOptions horizontalCentered="1"/>
  <pageMargins left="0.3937007874015748" right="0" top="0.8661417322834646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PageLayoutView="0" workbookViewId="0" topLeftCell="A16">
      <selection activeCell="J31" sqref="J31"/>
    </sheetView>
  </sheetViews>
  <sheetFormatPr defaultColWidth="9.140625" defaultRowHeight="12.75"/>
  <cols>
    <col min="1" max="1" width="5.7109375" style="0" customWidth="1"/>
    <col min="2" max="2" width="8.00390625" style="0" customWidth="1"/>
    <col min="3" max="3" width="8.28125" style="0" customWidth="1"/>
    <col min="4" max="4" width="36.00390625" style="0" customWidth="1"/>
    <col min="5" max="5" width="11.00390625" style="0" customWidth="1"/>
    <col min="6" max="6" width="9.7109375" style="0" customWidth="1"/>
    <col min="7" max="7" width="7.421875" style="0" customWidth="1"/>
    <col min="8" max="8" width="27.8515625" style="0" customWidth="1"/>
  </cols>
  <sheetData>
    <row r="1" ht="12.75">
      <c r="D1" s="220" t="s">
        <v>219</v>
      </c>
    </row>
    <row r="2" ht="12.75">
      <c r="D2" t="s">
        <v>181</v>
      </c>
    </row>
    <row r="3" spans="1:7" ht="75" customHeight="1">
      <c r="A3" s="782" t="s">
        <v>263</v>
      </c>
      <c r="B3" s="782"/>
      <c r="C3" s="782"/>
      <c r="D3" s="782"/>
      <c r="E3" s="782"/>
      <c r="F3" s="273"/>
      <c r="G3" s="273"/>
    </row>
    <row r="4" ht="37.5" customHeight="1" thickBot="1"/>
    <row r="5" spans="1:7" ht="12.75">
      <c r="A5" s="803" t="s">
        <v>35</v>
      </c>
      <c r="B5" s="805" t="s">
        <v>36</v>
      </c>
      <c r="C5" s="805" t="s">
        <v>42</v>
      </c>
      <c r="D5" s="807" t="s">
        <v>46</v>
      </c>
      <c r="E5" s="800" t="s">
        <v>175</v>
      </c>
      <c r="F5" s="619"/>
      <c r="G5" s="620"/>
    </row>
    <row r="6" spans="1:7" ht="24">
      <c r="A6" s="804"/>
      <c r="B6" s="806"/>
      <c r="C6" s="806"/>
      <c r="D6" s="808"/>
      <c r="E6" s="801"/>
      <c r="F6" s="281" t="s">
        <v>1</v>
      </c>
      <c r="G6" s="621" t="s">
        <v>2</v>
      </c>
    </row>
    <row r="7" spans="1:7" ht="12.75">
      <c r="A7" s="804"/>
      <c r="B7" s="806"/>
      <c r="C7" s="806"/>
      <c r="D7" s="808"/>
      <c r="E7" s="802"/>
      <c r="F7" s="280"/>
      <c r="G7" s="622"/>
    </row>
    <row r="8" spans="1:7" ht="12.75">
      <c r="A8" s="623">
        <v>1</v>
      </c>
      <c r="B8" s="236">
        <v>2</v>
      </c>
      <c r="C8" s="236">
        <v>3</v>
      </c>
      <c r="D8" s="236">
        <v>4</v>
      </c>
      <c r="E8" s="236">
        <v>5</v>
      </c>
      <c r="F8" s="236">
        <v>6</v>
      </c>
      <c r="G8" s="624">
        <v>7</v>
      </c>
    </row>
    <row r="9" spans="1:7" ht="30.75" customHeight="1">
      <c r="A9" s="809" t="s">
        <v>176</v>
      </c>
      <c r="B9" s="810"/>
      <c r="C9" s="811"/>
      <c r="D9" s="237" t="s">
        <v>177</v>
      </c>
      <c r="E9" s="238"/>
      <c r="F9" s="238"/>
      <c r="G9" s="625"/>
    </row>
    <row r="10" spans="1:7" ht="15.75" customHeight="1">
      <c r="A10" s="626">
        <v>1</v>
      </c>
      <c r="B10" s="239">
        <v>150</v>
      </c>
      <c r="C10" s="239">
        <v>15011</v>
      </c>
      <c r="D10" s="238" t="s">
        <v>178</v>
      </c>
      <c r="E10" s="576">
        <v>13440</v>
      </c>
      <c r="F10" s="576">
        <v>0</v>
      </c>
      <c r="G10" s="625">
        <v>0</v>
      </c>
    </row>
    <row r="11" spans="1:7" ht="15.75" customHeight="1">
      <c r="A11" s="626">
        <v>3</v>
      </c>
      <c r="B11" s="239">
        <v>750</v>
      </c>
      <c r="C11" s="239">
        <v>75095</v>
      </c>
      <c r="D11" s="238" t="s">
        <v>178</v>
      </c>
      <c r="E11" s="576">
        <v>10954</v>
      </c>
      <c r="F11" s="576">
        <v>0</v>
      </c>
      <c r="G11" s="625">
        <v>0</v>
      </c>
    </row>
    <row r="12" spans="1:7" ht="27" customHeight="1" thickBot="1">
      <c r="A12" s="631"/>
      <c r="B12" s="632"/>
      <c r="C12" s="632"/>
      <c r="D12" s="633" t="s">
        <v>101</v>
      </c>
      <c r="E12" s="634">
        <f>SUM(E10:E11)</f>
        <v>24394</v>
      </c>
      <c r="F12" s="634">
        <f>SUM(F10:F11)</f>
        <v>0</v>
      </c>
      <c r="G12" s="635">
        <v>0</v>
      </c>
    </row>
    <row r="13" spans="1:7" ht="44.25" customHeight="1">
      <c r="A13" s="794" t="s">
        <v>179</v>
      </c>
      <c r="B13" s="795"/>
      <c r="C13" s="796"/>
      <c r="D13" s="636" t="s">
        <v>180</v>
      </c>
      <c r="E13" s="637"/>
      <c r="F13" s="637"/>
      <c r="G13" s="638"/>
    </row>
    <row r="14" spans="1:7" ht="57" customHeight="1">
      <c r="A14" s="626">
        <v>1</v>
      </c>
      <c r="B14" s="240">
        <v>926</v>
      </c>
      <c r="C14" s="240">
        <v>92605</v>
      </c>
      <c r="D14" s="241" t="s">
        <v>239</v>
      </c>
      <c r="E14" s="657">
        <v>45000</v>
      </c>
      <c r="F14" s="658">
        <v>33400</v>
      </c>
      <c r="G14" s="629">
        <v>74.2</v>
      </c>
    </row>
    <row r="15" spans="1:7" ht="15.75" customHeight="1">
      <c r="A15" s="627"/>
      <c r="B15" s="238"/>
      <c r="C15" s="238"/>
      <c r="D15" s="238"/>
      <c r="E15" s="659"/>
      <c r="F15" s="659"/>
      <c r="G15" s="628"/>
    </row>
    <row r="16" spans="1:7" ht="15.75" customHeight="1">
      <c r="A16" s="627"/>
      <c r="B16" s="238"/>
      <c r="C16" s="238"/>
      <c r="D16" s="238"/>
      <c r="E16" s="659"/>
      <c r="F16" s="659"/>
      <c r="G16" s="628"/>
    </row>
    <row r="17" spans="1:7" ht="15" customHeight="1">
      <c r="A17" s="627"/>
      <c r="B17" s="238"/>
      <c r="C17" s="238"/>
      <c r="D17" s="238"/>
      <c r="E17" s="659"/>
      <c r="F17" s="659"/>
      <c r="G17" s="628"/>
    </row>
    <row r="18" spans="1:7" ht="23.25" customHeight="1" thickBot="1">
      <c r="A18" s="797" t="s">
        <v>101</v>
      </c>
      <c r="B18" s="798"/>
      <c r="C18" s="798"/>
      <c r="D18" s="799"/>
      <c r="E18" s="660">
        <f>SUM(E14:E17)</f>
        <v>45000</v>
      </c>
      <c r="F18" s="660">
        <f>SUM(F14:F17)</f>
        <v>33400</v>
      </c>
      <c r="G18" s="630">
        <v>74.2</v>
      </c>
    </row>
    <row r="22" ht="12.75">
      <c r="H22" s="841" t="s">
        <v>363</v>
      </c>
    </row>
    <row r="23" ht="12.75">
      <c r="H23" s="1" t="s">
        <v>365</v>
      </c>
    </row>
  </sheetData>
  <sheetProtection/>
  <mergeCells count="9">
    <mergeCell ref="A13:C13"/>
    <mergeCell ref="A18:D18"/>
    <mergeCell ref="E5:E7"/>
    <mergeCell ref="A3:E3"/>
    <mergeCell ref="A5:A7"/>
    <mergeCell ref="B5:B7"/>
    <mergeCell ref="C5:C7"/>
    <mergeCell ref="D5:D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46">
      <selection activeCell="O61" sqref="O6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8.57421875" style="0" customWidth="1"/>
    <col min="4" max="4" width="14.57421875" style="0" customWidth="1"/>
    <col min="5" max="5" width="25.57421875" style="0" customWidth="1"/>
    <col min="6" max="6" width="14.57421875" style="0" customWidth="1"/>
    <col min="7" max="7" width="11.421875" style="0" customWidth="1"/>
    <col min="8" max="8" width="9.8515625" style="0" customWidth="1"/>
    <col min="9" max="9" width="13.140625" style="0" customWidth="1"/>
    <col min="11" max="11" width="22.140625" style="0" customWidth="1"/>
  </cols>
  <sheetData>
    <row r="2" spans="4:8" ht="12.75">
      <c r="D2" t="s">
        <v>278</v>
      </c>
      <c r="E2" s="1"/>
      <c r="G2" s="1" t="s">
        <v>356</v>
      </c>
      <c r="H2" s="1" t="s">
        <v>357</v>
      </c>
    </row>
    <row r="5" spans="1:10" ht="12.75">
      <c r="A5" s="784" t="s">
        <v>359</v>
      </c>
      <c r="B5" s="812"/>
      <c r="C5" s="812"/>
      <c r="D5" s="812"/>
      <c r="E5" s="812"/>
      <c r="F5" s="812"/>
      <c r="G5" s="812"/>
      <c r="H5" s="812"/>
      <c r="I5" s="812"/>
      <c r="J5" s="812"/>
    </row>
    <row r="6" spans="1:10" ht="12.75">
      <c r="A6" s="813"/>
      <c r="B6" s="813"/>
      <c r="C6" s="813"/>
      <c r="D6" s="813"/>
      <c r="E6" s="813"/>
      <c r="F6" s="813"/>
      <c r="G6" s="813"/>
      <c r="H6" s="813"/>
      <c r="I6" s="813"/>
      <c r="J6" s="813"/>
    </row>
    <row r="8" spans="1:10" ht="12.75">
      <c r="A8" s="819" t="s">
        <v>35</v>
      </c>
      <c r="B8" s="819" t="s">
        <v>36</v>
      </c>
      <c r="C8" s="822" t="s">
        <v>42</v>
      </c>
      <c r="D8" s="825" t="s">
        <v>279</v>
      </c>
      <c r="E8" s="793" t="s">
        <v>280</v>
      </c>
      <c r="F8" s="828" t="s">
        <v>358</v>
      </c>
      <c r="G8" s="829"/>
      <c r="H8" s="830"/>
      <c r="I8" s="793" t="s">
        <v>360</v>
      </c>
      <c r="J8" s="816" t="s">
        <v>2</v>
      </c>
    </row>
    <row r="9" spans="1:10" ht="12.75">
      <c r="A9" s="820"/>
      <c r="B9" s="820"/>
      <c r="C9" s="823"/>
      <c r="D9" s="826"/>
      <c r="E9" s="814"/>
      <c r="F9" s="831"/>
      <c r="G9" s="832"/>
      <c r="H9" s="833"/>
      <c r="I9" s="814"/>
      <c r="J9" s="817"/>
    </row>
    <row r="10" spans="1:10" ht="12.75">
      <c r="A10" s="820"/>
      <c r="B10" s="820"/>
      <c r="C10" s="823"/>
      <c r="D10" s="826"/>
      <c r="E10" s="814"/>
      <c r="F10" s="837" t="s">
        <v>355</v>
      </c>
      <c r="G10" s="838" t="s">
        <v>113</v>
      </c>
      <c r="H10" s="839"/>
      <c r="I10" s="814"/>
      <c r="J10" s="817"/>
    </row>
    <row r="11" spans="1:10" ht="12.75">
      <c r="A11" s="820"/>
      <c r="B11" s="820"/>
      <c r="C11" s="823"/>
      <c r="D11" s="826"/>
      <c r="E11" s="814"/>
      <c r="F11" s="835"/>
      <c r="G11" s="834" t="s">
        <v>108</v>
      </c>
      <c r="H11" s="834" t="s">
        <v>109</v>
      </c>
      <c r="I11" s="814"/>
      <c r="J11" s="817"/>
    </row>
    <row r="12" spans="1:10" ht="12.75">
      <c r="A12" s="820"/>
      <c r="B12" s="820"/>
      <c r="C12" s="823"/>
      <c r="D12" s="826"/>
      <c r="E12" s="814"/>
      <c r="F12" s="835"/>
      <c r="G12" s="835"/>
      <c r="H12" s="835"/>
      <c r="I12" s="814"/>
      <c r="J12" s="817"/>
    </row>
    <row r="13" spans="1:10" ht="12.75">
      <c r="A13" s="821"/>
      <c r="B13" s="821"/>
      <c r="C13" s="824"/>
      <c r="D13" s="827"/>
      <c r="E13" s="815"/>
      <c r="F13" s="836"/>
      <c r="G13" s="836"/>
      <c r="H13" s="836"/>
      <c r="I13" s="815"/>
      <c r="J13" s="818"/>
    </row>
    <row r="14" spans="1:10" ht="12.75">
      <c r="A14" s="687">
        <v>1</v>
      </c>
      <c r="B14" s="687">
        <v>2</v>
      </c>
      <c r="C14" s="687">
        <v>3</v>
      </c>
      <c r="D14" s="687">
        <v>4</v>
      </c>
      <c r="E14" s="687">
        <v>5</v>
      </c>
      <c r="F14" s="687">
        <v>6</v>
      </c>
      <c r="G14" s="687">
        <v>7</v>
      </c>
      <c r="H14" s="687">
        <v>8</v>
      </c>
      <c r="I14" s="687">
        <v>9</v>
      </c>
      <c r="J14" s="687">
        <v>10</v>
      </c>
    </row>
    <row r="15" spans="1:10" ht="38.25">
      <c r="A15" s="681">
        <v>1</v>
      </c>
      <c r="B15" s="681">
        <v>900</v>
      </c>
      <c r="C15" s="681">
        <v>90015</v>
      </c>
      <c r="D15" s="682" t="s">
        <v>281</v>
      </c>
      <c r="E15" s="682" t="s">
        <v>282</v>
      </c>
      <c r="F15" s="683">
        <v>9435.71</v>
      </c>
      <c r="G15" s="681"/>
      <c r="H15" s="683">
        <v>9435.71</v>
      </c>
      <c r="I15" s="683">
        <v>0</v>
      </c>
      <c r="J15" s="688">
        <f>(I15/F15)*100</f>
        <v>0</v>
      </c>
    </row>
    <row r="16" spans="1:10" ht="38.25">
      <c r="A16" s="681">
        <v>2</v>
      </c>
      <c r="B16" s="681">
        <v>600</v>
      </c>
      <c r="C16" s="681">
        <v>60016</v>
      </c>
      <c r="D16" s="682" t="s">
        <v>283</v>
      </c>
      <c r="E16" s="682" t="s">
        <v>284</v>
      </c>
      <c r="F16" s="683">
        <v>7647.24</v>
      </c>
      <c r="G16" s="683">
        <v>7647.24</v>
      </c>
      <c r="H16" s="681"/>
      <c r="I16" s="683">
        <v>7647.24</v>
      </c>
      <c r="J16" s="688">
        <f aca="true" t="shared" si="0" ref="J16:J53">(I16/F16)*100</f>
        <v>100</v>
      </c>
    </row>
    <row r="17" spans="1:10" ht="25.5">
      <c r="A17" s="681">
        <v>3</v>
      </c>
      <c r="B17" s="681">
        <v>921</v>
      </c>
      <c r="C17" s="681">
        <v>92195</v>
      </c>
      <c r="D17" s="682" t="s">
        <v>285</v>
      </c>
      <c r="E17" s="682" t="s">
        <v>286</v>
      </c>
      <c r="F17" s="683">
        <v>5529.86</v>
      </c>
      <c r="G17" s="683">
        <v>5529.86</v>
      </c>
      <c r="H17" s="681"/>
      <c r="I17" s="683">
        <v>5529.86</v>
      </c>
      <c r="J17" s="688">
        <f t="shared" si="0"/>
        <v>100</v>
      </c>
    </row>
    <row r="18" spans="1:10" ht="25.5">
      <c r="A18" s="681">
        <v>4</v>
      </c>
      <c r="B18" s="681">
        <v>900</v>
      </c>
      <c r="C18" s="681">
        <v>90095</v>
      </c>
      <c r="D18" s="682" t="s">
        <v>287</v>
      </c>
      <c r="E18" s="682" t="s">
        <v>288</v>
      </c>
      <c r="F18" s="683">
        <v>6311.03</v>
      </c>
      <c r="G18" s="683">
        <v>6311.03</v>
      </c>
      <c r="H18" s="681"/>
      <c r="I18" s="683">
        <v>6235.61</v>
      </c>
      <c r="J18" s="688">
        <f t="shared" si="0"/>
        <v>98.8049494298078</v>
      </c>
    </row>
    <row r="19" spans="1:10" ht="25.5">
      <c r="A19" s="681">
        <v>5</v>
      </c>
      <c r="B19" s="681">
        <v>600</v>
      </c>
      <c r="C19" s="681">
        <v>60016</v>
      </c>
      <c r="D19" s="684" t="s">
        <v>289</v>
      </c>
      <c r="E19" s="682" t="s">
        <v>290</v>
      </c>
      <c r="F19" s="683">
        <v>6763.29</v>
      </c>
      <c r="G19" s="681"/>
      <c r="H19" s="683">
        <v>6763.29</v>
      </c>
      <c r="I19" s="683">
        <v>6762.42</v>
      </c>
      <c r="J19" s="688">
        <f t="shared" si="0"/>
        <v>99.98713643803534</v>
      </c>
    </row>
    <row r="20" spans="1:10" ht="25.5">
      <c r="A20" s="681">
        <v>6</v>
      </c>
      <c r="B20" s="681">
        <v>600</v>
      </c>
      <c r="C20" s="681">
        <v>60016</v>
      </c>
      <c r="D20" s="682" t="s">
        <v>291</v>
      </c>
      <c r="E20" s="682" t="s">
        <v>292</v>
      </c>
      <c r="F20" s="683">
        <v>7688.36</v>
      </c>
      <c r="G20" s="683">
        <v>7688.36</v>
      </c>
      <c r="H20" s="681"/>
      <c r="I20" s="683">
        <v>7687.71</v>
      </c>
      <c r="J20" s="688">
        <f t="shared" si="0"/>
        <v>99.99154566123335</v>
      </c>
    </row>
    <row r="21" spans="1:10" ht="25.5">
      <c r="A21" s="681">
        <v>7</v>
      </c>
      <c r="B21" s="681">
        <v>600</v>
      </c>
      <c r="C21" s="681">
        <v>60016</v>
      </c>
      <c r="D21" s="682" t="s">
        <v>354</v>
      </c>
      <c r="E21" s="682" t="s">
        <v>293</v>
      </c>
      <c r="F21" s="683">
        <v>9867.4</v>
      </c>
      <c r="G21" s="681"/>
      <c r="H21" s="683">
        <v>9867.4</v>
      </c>
      <c r="I21" s="683"/>
      <c r="J21" s="688">
        <f t="shared" si="0"/>
        <v>0</v>
      </c>
    </row>
    <row r="22" spans="1:10" ht="25.5">
      <c r="A22" s="681">
        <v>8</v>
      </c>
      <c r="B22" s="681">
        <v>754</v>
      </c>
      <c r="C22" s="681">
        <v>75412</v>
      </c>
      <c r="D22" s="682" t="s">
        <v>294</v>
      </c>
      <c r="E22" s="682" t="s">
        <v>295</v>
      </c>
      <c r="F22" s="683">
        <v>10134.65</v>
      </c>
      <c r="G22" s="681"/>
      <c r="H22" s="683">
        <v>10134.65</v>
      </c>
      <c r="I22" s="683">
        <v>10134.65</v>
      </c>
      <c r="J22" s="688">
        <f t="shared" si="0"/>
        <v>100</v>
      </c>
    </row>
    <row r="23" spans="1:10" ht="25.5">
      <c r="A23" s="681">
        <v>9</v>
      </c>
      <c r="B23" s="681">
        <v>600</v>
      </c>
      <c r="C23" s="681">
        <v>60016</v>
      </c>
      <c r="D23" s="682" t="s">
        <v>296</v>
      </c>
      <c r="E23" s="682" t="s">
        <v>297</v>
      </c>
      <c r="F23" s="683">
        <v>6660.5</v>
      </c>
      <c r="G23" s="681"/>
      <c r="H23" s="683">
        <v>6660.5</v>
      </c>
      <c r="I23" s="683"/>
      <c r="J23" s="688">
        <f t="shared" si="0"/>
        <v>0</v>
      </c>
    </row>
    <row r="24" spans="1:10" ht="51">
      <c r="A24" s="681">
        <v>10</v>
      </c>
      <c r="B24" s="681">
        <v>801</v>
      </c>
      <c r="C24" s="681">
        <v>80101</v>
      </c>
      <c r="D24" s="682" t="s">
        <v>298</v>
      </c>
      <c r="E24" s="682" t="s">
        <v>299</v>
      </c>
      <c r="F24" s="683">
        <v>17535.21</v>
      </c>
      <c r="G24" s="681"/>
      <c r="H24" s="683">
        <v>17535.21</v>
      </c>
      <c r="I24" s="683">
        <v>17535.21</v>
      </c>
      <c r="J24" s="688">
        <f t="shared" si="0"/>
        <v>100</v>
      </c>
    </row>
    <row r="25" spans="1:10" ht="38.25">
      <c r="A25" s="681">
        <v>11</v>
      </c>
      <c r="B25" s="681">
        <v>900</v>
      </c>
      <c r="C25" s="681">
        <v>90015</v>
      </c>
      <c r="D25" s="682" t="s">
        <v>300</v>
      </c>
      <c r="E25" s="682" t="s">
        <v>301</v>
      </c>
      <c r="F25" s="683">
        <v>8181.73</v>
      </c>
      <c r="G25" s="681"/>
      <c r="H25" s="683">
        <v>8181.73</v>
      </c>
      <c r="I25" s="683">
        <v>8181.73</v>
      </c>
      <c r="J25" s="688">
        <f t="shared" si="0"/>
        <v>100</v>
      </c>
    </row>
    <row r="26" spans="1:10" ht="38.25">
      <c r="A26" s="681">
        <v>12</v>
      </c>
      <c r="B26" s="681">
        <v>600</v>
      </c>
      <c r="C26" s="681">
        <v>60016</v>
      </c>
      <c r="D26" s="682" t="s">
        <v>302</v>
      </c>
      <c r="E26" s="682" t="s">
        <v>303</v>
      </c>
      <c r="F26" s="683">
        <v>20557.1</v>
      </c>
      <c r="G26" s="681"/>
      <c r="H26" s="683">
        <v>20557.1</v>
      </c>
      <c r="I26" s="683">
        <v>20556.99</v>
      </c>
      <c r="J26" s="688">
        <f t="shared" si="0"/>
        <v>99.99946490506932</v>
      </c>
    </row>
    <row r="27" spans="1:10" ht="25.5">
      <c r="A27" s="681">
        <v>13</v>
      </c>
      <c r="B27" s="681">
        <v>600</v>
      </c>
      <c r="C27" s="681">
        <v>60016</v>
      </c>
      <c r="D27" s="682" t="s">
        <v>304</v>
      </c>
      <c r="E27" s="682" t="s">
        <v>305</v>
      </c>
      <c r="F27" s="683">
        <v>6331.59</v>
      </c>
      <c r="G27" s="683">
        <v>6331.59</v>
      </c>
      <c r="H27" s="681"/>
      <c r="I27" s="683">
        <v>6331.59</v>
      </c>
      <c r="J27" s="688">
        <f t="shared" si="0"/>
        <v>100</v>
      </c>
    </row>
    <row r="28" spans="1:10" ht="25.5">
      <c r="A28" s="681">
        <v>14</v>
      </c>
      <c r="B28" s="681">
        <v>600</v>
      </c>
      <c r="C28" s="681">
        <v>60016</v>
      </c>
      <c r="D28" s="682" t="s">
        <v>306</v>
      </c>
      <c r="E28" s="682" t="s">
        <v>307</v>
      </c>
      <c r="F28" s="683">
        <v>5509.3</v>
      </c>
      <c r="G28" s="683">
        <v>5509.3</v>
      </c>
      <c r="H28" s="681"/>
      <c r="I28" s="683"/>
      <c r="J28" s="688">
        <f t="shared" si="0"/>
        <v>0</v>
      </c>
    </row>
    <row r="29" spans="1:10" ht="38.25">
      <c r="A29" s="681">
        <v>15</v>
      </c>
      <c r="B29" s="681">
        <v>600</v>
      </c>
      <c r="C29" s="681">
        <v>60095</v>
      </c>
      <c r="D29" s="682" t="s">
        <v>308</v>
      </c>
      <c r="E29" s="682" t="s">
        <v>309</v>
      </c>
      <c r="F29" s="683">
        <v>20557.1</v>
      </c>
      <c r="G29" s="681"/>
      <c r="H29" s="683">
        <v>20557.1</v>
      </c>
      <c r="I29" s="683">
        <v>11970</v>
      </c>
      <c r="J29" s="688">
        <f t="shared" si="0"/>
        <v>58.22805745946656</v>
      </c>
    </row>
    <row r="30" spans="1:10" ht="25.5">
      <c r="A30" s="681">
        <v>16</v>
      </c>
      <c r="B30" s="681">
        <v>600</v>
      </c>
      <c r="C30" s="681">
        <v>60016</v>
      </c>
      <c r="D30" s="682" t="s">
        <v>310</v>
      </c>
      <c r="E30" s="682" t="s">
        <v>311</v>
      </c>
      <c r="F30" s="683">
        <v>5550.42</v>
      </c>
      <c r="G30" s="683">
        <v>5550.42</v>
      </c>
      <c r="H30" s="681"/>
      <c r="I30" s="683">
        <v>5147.55</v>
      </c>
      <c r="J30" s="688">
        <f t="shared" si="0"/>
        <v>92.74163036310766</v>
      </c>
    </row>
    <row r="31" spans="1:10" ht="51">
      <c r="A31" s="681">
        <v>17</v>
      </c>
      <c r="B31" s="681">
        <v>801</v>
      </c>
      <c r="C31" s="681">
        <v>80101</v>
      </c>
      <c r="D31" s="682" t="s">
        <v>312</v>
      </c>
      <c r="E31" s="682" t="s">
        <v>313</v>
      </c>
      <c r="F31" s="683">
        <v>7873.37</v>
      </c>
      <c r="G31" s="681"/>
      <c r="H31" s="683">
        <v>7873.37</v>
      </c>
      <c r="I31" s="683">
        <v>7873.37</v>
      </c>
      <c r="J31" s="688">
        <f t="shared" si="0"/>
        <v>100</v>
      </c>
    </row>
    <row r="32" spans="1:10" ht="25.5">
      <c r="A32" s="681">
        <v>18</v>
      </c>
      <c r="B32" s="681">
        <v>600</v>
      </c>
      <c r="C32" s="681">
        <v>60016</v>
      </c>
      <c r="D32" s="682" t="s">
        <v>314</v>
      </c>
      <c r="E32" s="682" t="s">
        <v>315</v>
      </c>
      <c r="F32" s="683">
        <v>8510.64</v>
      </c>
      <c r="G32" s="681"/>
      <c r="H32" s="683">
        <v>8510.64</v>
      </c>
      <c r="I32" s="683">
        <v>8510.37</v>
      </c>
      <c r="J32" s="688">
        <f t="shared" si="0"/>
        <v>99.99682750063451</v>
      </c>
    </row>
    <row r="33" spans="1:10" ht="51">
      <c r="A33" s="681">
        <v>19</v>
      </c>
      <c r="B33" s="681">
        <v>801</v>
      </c>
      <c r="C33" s="681">
        <v>80101</v>
      </c>
      <c r="D33" s="682" t="s">
        <v>316</v>
      </c>
      <c r="E33" s="682" t="s">
        <v>313</v>
      </c>
      <c r="F33" s="683">
        <v>14616.1</v>
      </c>
      <c r="G33" s="681"/>
      <c r="H33" s="683">
        <v>14616.1</v>
      </c>
      <c r="I33" s="683">
        <v>14616.1</v>
      </c>
      <c r="J33" s="688">
        <f t="shared" si="0"/>
        <v>100</v>
      </c>
    </row>
    <row r="34" spans="1:10" ht="25.5">
      <c r="A34" s="681">
        <v>20</v>
      </c>
      <c r="B34" s="681">
        <v>600</v>
      </c>
      <c r="C34" s="681">
        <v>60016</v>
      </c>
      <c r="D34" s="682" t="s">
        <v>317</v>
      </c>
      <c r="E34" s="682" t="s">
        <v>318</v>
      </c>
      <c r="F34" s="683">
        <v>5077.6</v>
      </c>
      <c r="G34" s="683">
        <v>5077.6</v>
      </c>
      <c r="H34" s="681"/>
      <c r="I34" s="683">
        <v>5077.6</v>
      </c>
      <c r="J34" s="688">
        <f t="shared" si="0"/>
        <v>100</v>
      </c>
    </row>
    <row r="35" spans="1:10" ht="25.5">
      <c r="A35" s="681">
        <v>21</v>
      </c>
      <c r="B35" s="681">
        <v>600</v>
      </c>
      <c r="C35" s="681">
        <v>60016</v>
      </c>
      <c r="D35" s="682" t="s">
        <v>319</v>
      </c>
      <c r="E35" s="682" t="s">
        <v>320</v>
      </c>
      <c r="F35" s="683">
        <v>6043.79</v>
      </c>
      <c r="G35" s="683">
        <v>6043.79</v>
      </c>
      <c r="H35" s="681"/>
      <c r="I35" s="683">
        <v>6035.61</v>
      </c>
      <c r="J35" s="688">
        <f t="shared" si="0"/>
        <v>99.86465446350716</v>
      </c>
    </row>
    <row r="36" spans="1:10" ht="25.5">
      <c r="A36" s="681">
        <v>22</v>
      </c>
      <c r="B36" s="681">
        <v>921</v>
      </c>
      <c r="C36" s="681">
        <v>92109</v>
      </c>
      <c r="D36" s="682" t="s">
        <v>321</v>
      </c>
      <c r="E36" s="682" t="s">
        <v>322</v>
      </c>
      <c r="F36" s="683">
        <v>13855.49</v>
      </c>
      <c r="G36" s="683">
        <v>13855.49</v>
      </c>
      <c r="H36" s="681"/>
      <c r="I36" s="683">
        <v>13855.49</v>
      </c>
      <c r="J36" s="688">
        <f t="shared" si="0"/>
        <v>100</v>
      </c>
    </row>
    <row r="37" spans="1:10" ht="25.5">
      <c r="A37" s="681">
        <v>23</v>
      </c>
      <c r="B37" s="681">
        <v>754</v>
      </c>
      <c r="C37" s="681">
        <v>75412</v>
      </c>
      <c r="D37" s="682" t="s">
        <v>323</v>
      </c>
      <c r="E37" s="682" t="s">
        <v>324</v>
      </c>
      <c r="F37" s="683">
        <v>8469.53</v>
      </c>
      <c r="G37" s="683">
        <v>8469.53</v>
      </c>
      <c r="H37" s="681"/>
      <c r="I37" s="683">
        <v>8437.8</v>
      </c>
      <c r="J37" s="688">
        <f t="shared" si="0"/>
        <v>99.6253629186035</v>
      </c>
    </row>
    <row r="38" spans="1:10" ht="25.5">
      <c r="A38" s="681">
        <v>24</v>
      </c>
      <c r="B38" s="681">
        <v>754</v>
      </c>
      <c r="C38" s="681">
        <v>75412</v>
      </c>
      <c r="D38" s="682" t="s">
        <v>325</v>
      </c>
      <c r="E38" s="682" t="s">
        <v>326</v>
      </c>
      <c r="F38" s="683">
        <v>7832.26</v>
      </c>
      <c r="G38" s="683">
        <v>7832.26</v>
      </c>
      <c r="H38" s="681"/>
      <c r="I38" s="683">
        <v>7831.66</v>
      </c>
      <c r="J38" s="688">
        <f t="shared" si="0"/>
        <v>99.99233937586341</v>
      </c>
    </row>
    <row r="39" spans="1:10" ht="38.25">
      <c r="A39" s="681">
        <v>25</v>
      </c>
      <c r="B39" s="681">
        <v>900</v>
      </c>
      <c r="C39" s="681">
        <v>90015</v>
      </c>
      <c r="D39" s="682" t="s">
        <v>327</v>
      </c>
      <c r="E39" s="682" t="s">
        <v>328</v>
      </c>
      <c r="F39" s="683">
        <v>7462.23</v>
      </c>
      <c r="G39" s="681"/>
      <c r="H39" s="683">
        <v>7462.23</v>
      </c>
      <c r="I39" s="683">
        <v>7462.23</v>
      </c>
      <c r="J39" s="688">
        <f t="shared" si="0"/>
        <v>100</v>
      </c>
    </row>
    <row r="40" spans="1:10" ht="25.5">
      <c r="A40" s="681">
        <v>26</v>
      </c>
      <c r="B40" s="681">
        <v>600</v>
      </c>
      <c r="C40" s="681">
        <v>60016</v>
      </c>
      <c r="D40" s="682" t="s">
        <v>329</v>
      </c>
      <c r="E40" s="682" t="s">
        <v>330</v>
      </c>
      <c r="F40" s="683">
        <v>9887.97</v>
      </c>
      <c r="G40" s="681"/>
      <c r="H40" s="683">
        <v>9887.97</v>
      </c>
      <c r="I40" s="683">
        <v>9884.9</v>
      </c>
      <c r="J40" s="688">
        <f t="shared" si="0"/>
        <v>99.96895217117367</v>
      </c>
    </row>
    <row r="41" spans="1:10" ht="51">
      <c r="A41" s="681">
        <v>27</v>
      </c>
      <c r="B41" s="681">
        <v>801</v>
      </c>
      <c r="C41" s="681">
        <v>80101</v>
      </c>
      <c r="D41" s="682" t="s">
        <v>331</v>
      </c>
      <c r="E41" s="682" t="s">
        <v>313</v>
      </c>
      <c r="F41" s="683">
        <v>5673.76</v>
      </c>
      <c r="G41" s="681"/>
      <c r="H41" s="683">
        <v>5673.76</v>
      </c>
      <c r="I41" s="683">
        <v>5673.76</v>
      </c>
      <c r="J41" s="688">
        <f t="shared" si="0"/>
        <v>100</v>
      </c>
    </row>
    <row r="42" spans="1:10" ht="38.25">
      <c r="A42" s="681">
        <v>28</v>
      </c>
      <c r="B42" s="681">
        <v>900</v>
      </c>
      <c r="C42" s="681">
        <v>90015</v>
      </c>
      <c r="D42" s="682" t="s">
        <v>332</v>
      </c>
      <c r="E42" s="682" t="s">
        <v>333</v>
      </c>
      <c r="F42" s="683">
        <v>7708.91</v>
      </c>
      <c r="G42" s="681"/>
      <c r="H42" s="683">
        <v>7708.91</v>
      </c>
      <c r="I42" s="683">
        <v>7583.34</v>
      </c>
      <c r="J42" s="688">
        <f t="shared" si="0"/>
        <v>98.37110564269138</v>
      </c>
    </row>
    <row r="43" spans="1:10" ht="25.5">
      <c r="A43" s="681">
        <v>29</v>
      </c>
      <c r="B43" s="681">
        <v>600</v>
      </c>
      <c r="C43" s="681">
        <v>60016</v>
      </c>
      <c r="D43" s="682" t="s">
        <v>334</v>
      </c>
      <c r="E43" s="682" t="s">
        <v>335</v>
      </c>
      <c r="F43" s="683">
        <v>6701.61</v>
      </c>
      <c r="G43" s="683">
        <v>6701.61</v>
      </c>
      <c r="H43" s="681"/>
      <c r="I43" s="683">
        <v>6457.5</v>
      </c>
      <c r="J43" s="688">
        <f t="shared" si="0"/>
        <v>96.35744246531804</v>
      </c>
    </row>
    <row r="44" spans="1:10" ht="25.5">
      <c r="A44" s="681">
        <v>30</v>
      </c>
      <c r="B44" s="681">
        <v>600</v>
      </c>
      <c r="C44" s="681">
        <v>60016</v>
      </c>
      <c r="D44" s="682" t="s">
        <v>336</v>
      </c>
      <c r="E44" s="682" t="s">
        <v>337</v>
      </c>
      <c r="F44" s="683">
        <v>6681.06</v>
      </c>
      <c r="G44" s="683">
        <v>6681.06</v>
      </c>
      <c r="H44" s="681"/>
      <c r="I44" s="683">
        <v>6681</v>
      </c>
      <c r="J44" s="688">
        <f t="shared" si="0"/>
        <v>99.99910193891388</v>
      </c>
    </row>
    <row r="45" spans="1:10" ht="38.25">
      <c r="A45" s="681">
        <v>31</v>
      </c>
      <c r="B45" s="681">
        <v>600</v>
      </c>
      <c r="C45" s="681">
        <v>60095</v>
      </c>
      <c r="D45" s="682" t="s">
        <v>338</v>
      </c>
      <c r="E45" s="682" t="s">
        <v>339</v>
      </c>
      <c r="F45" s="683">
        <v>7606.13</v>
      </c>
      <c r="G45" s="683"/>
      <c r="H45" s="683">
        <v>7606.13</v>
      </c>
      <c r="I45" s="683">
        <v>3990</v>
      </c>
      <c r="J45" s="688">
        <f t="shared" si="0"/>
        <v>52.45768873264065</v>
      </c>
    </row>
    <row r="46" spans="1:10" ht="25.5">
      <c r="A46" s="681">
        <v>32</v>
      </c>
      <c r="B46" s="681">
        <v>921</v>
      </c>
      <c r="C46" s="681">
        <v>92109</v>
      </c>
      <c r="D46" s="682" t="s">
        <v>340</v>
      </c>
      <c r="E46" s="682" t="s">
        <v>341</v>
      </c>
      <c r="F46" s="683">
        <v>14780.55</v>
      </c>
      <c r="G46" s="683">
        <v>14780.55</v>
      </c>
      <c r="H46" s="681"/>
      <c r="I46" s="683">
        <v>14780.44</v>
      </c>
      <c r="J46" s="688">
        <f t="shared" si="0"/>
        <v>99.9992557787092</v>
      </c>
    </row>
    <row r="47" spans="1:10" ht="38.25">
      <c r="A47" s="681">
        <v>33</v>
      </c>
      <c r="B47" s="681">
        <v>600</v>
      </c>
      <c r="C47" s="681">
        <v>60016</v>
      </c>
      <c r="D47" s="682" t="s">
        <v>342</v>
      </c>
      <c r="E47" s="682" t="s">
        <v>343</v>
      </c>
      <c r="F47" s="683">
        <v>7112.76</v>
      </c>
      <c r="G47" s="683">
        <v>7112.76</v>
      </c>
      <c r="H47" s="681"/>
      <c r="I47" s="683">
        <v>7112</v>
      </c>
      <c r="J47" s="688">
        <f t="shared" si="0"/>
        <v>99.98931497758957</v>
      </c>
    </row>
    <row r="48" spans="1:10" ht="38.25">
      <c r="A48" s="681">
        <v>34</v>
      </c>
      <c r="B48" s="681">
        <v>900</v>
      </c>
      <c r="C48" s="681">
        <v>90015</v>
      </c>
      <c r="D48" s="682" t="s">
        <v>344</v>
      </c>
      <c r="E48" s="682" t="s">
        <v>345</v>
      </c>
      <c r="F48" s="683">
        <v>5036.49</v>
      </c>
      <c r="G48" s="681"/>
      <c r="H48" s="683">
        <v>5036.49</v>
      </c>
      <c r="I48" s="683">
        <v>5036.49</v>
      </c>
      <c r="J48" s="688">
        <f t="shared" si="0"/>
        <v>100</v>
      </c>
    </row>
    <row r="49" spans="1:10" ht="38.25">
      <c r="A49" s="681">
        <v>35</v>
      </c>
      <c r="B49" s="681">
        <v>900</v>
      </c>
      <c r="C49" s="681">
        <v>90095</v>
      </c>
      <c r="D49" s="682" t="s">
        <v>346</v>
      </c>
      <c r="E49" s="682" t="s">
        <v>347</v>
      </c>
      <c r="F49" s="683">
        <v>5570.97</v>
      </c>
      <c r="G49" s="683">
        <v>5570.97</v>
      </c>
      <c r="H49" s="681"/>
      <c r="I49" s="683">
        <v>5570</v>
      </c>
      <c r="J49" s="688">
        <f t="shared" si="0"/>
        <v>99.98258831047376</v>
      </c>
    </row>
    <row r="50" spans="1:10" ht="38.25">
      <c r="A50" s="681">
        <v>36</v>
      </c>
      <c r="B50" s="681">
        <v>600</v>
      </c>
      <c r="C50" s="681">
        <v>60016</v>
      </c>
      <c r="D50" s="682" t="s">
        <v>348</v>
      </c>
      <c r="E50" s="682" t="s">
        <v>349</v>
      </c>
      <c r="F50" s="683">
        <v>5200.95</v>
      </c>
      <c r="G50" s="683">
        <v>5200.95</v>
      </c>
      <c r="H50" s="681"/>
      <c r="I50" s="683">
        <v>5199.22</v>
      </c>
      <c r="J50" s="688">
        <f t="shared" si="0"/>
        <v>99.96673684615311</v>
      </c>
    </row>
    <row r="51" spans="1:10" ht="25.5">
      <c r="A51" s="681">
        <v>37</v>
      </c>
      <c r="B51" s="681">
        <v>900</v>
      </c>
      <c r="C51" s="681">
        <v>90095</v>
      </c>
      <c r="D51" s="682" t="s">
        <v>350</v>
      </c>
      <c r="E51" s="682" t="s">
        <v>351</v>
      </c>
      <c r="F51" s="683">
        <v>20557.1</v>
      </c>
      <c r="G51" s="683">
        <v>20557.1</v>
      </c>
      <c r="H51" s="681"/>
      <c r="I51" s="683">
        <v>19326.92</v>
      </c>
      <c r="J51" s="688">
        <f t="shared" si="0"/>
        <v>94.01579016495518</v>
      </c>
    </row>
    <row r="52" spans="1:10" ht="51">
      <c r="A52" s="681">
        <v>38</v>
      </c>
      <c r="B52" s="681">
        <v>600</v>
      </c>
      <c r="C52" s="681">
        <v>60016</v>
      </c>
      <c r="D52" s="682" t="s">
        <v>352</v>
      </c>
      <c r="E52" s="682" t="s">
        <v>353</v>
      </c>
      <c r="F52" s="683">
        <v>9127.35</v>
      </c>
      <c r="G52" s="683">
        <v>9127.35</v>
      </c>
      <c r="H52" s="683"/>
      <c r="I52" s="683">
        <v>9127.35</v>
      </c>
      <c r="J52" s="688">
        <f t="shared" si="0"/>
        <v>100</v>
      </c>
    </row>
    <row r="53" spans="1:10" ht="12.75">
      <c r="A53" s="685" t="s">
        <v>101</v>
      </c>
      <c r="B53" s="685"/>
      <c r="C53" s="685"/>
      <c r="D53" s="685"/>
      <c r="E53" s="685"/>
      <c r="F53" s="686">
        <v>345647.11</v>
      </c>
      <c r="G53" s="686">
        <v>161578.82</v>
      </c>
      <c r="H53" s="686">
        <v>184068.29</v>
      </c>
      <c r="I53" s="686">
        <v>299843.71</v>
      </c>
      <c r="J53" s="689">
        <f t="shared" si="0"/>
        <v>86.74850774826383</v>
      </c>
    </row>
    <row r="55" ht="12.75">
      <c r="K55" s="841" t="s">
        <v>363</v>
      </c>
    </row>
    <row r="56" ht="12.75">
      <c r="K56" s="220" t="s">
        <v>364</v>
      </c>
    </row>
  </sheetData>
  <sheetProtection/>
  <mergeCells count="13">
    <mergeCell ref="H11:H13"/>
    <mergeCell ref="F10:F13"/>
    <mergeCell ref="G10:H10"/>
    <mergeCell ref="A5:J6"/>
    <mergeCell ref="I8:I13"/>
    <mergeCell ref="J8:J13"/>
    <mergeCell ref="A8:A13"/>
    <mergeCell ref="B8:B13"/>
    <mergeCell ref="C8:C13"/>
    <mergeCell ref="D8:D13"/>
    <mergeCell ref="E8:E13"/>
    <mergeCell ref="F8:H9"/>
    <mergeCell ref="G11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25"/>
  <sheetViews>
    <sheetView zoomScalePageLayoutView="0" workbookViewId="0" topLeftCell="A98">
      <selection activeCell="I109" sqref="I109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48.28125" style="0" customWidth="1"/>
    <col min="4" max="4" width="14.28125" style="0" customWidth="1"/>
    <col min="5" max="5" width="14.8515625" style="0" customWidth="1"/>
    <col min="6" max="6" width="15.140625" style="0" customWidth="1"/>
    <col min="7" max="7" width="13.8515625" style="0" customWidth="1"/>
    <col min="9" max="9" width="29.421875" style="0" customWidth="1"/>
  </cols>
  <sheetData>
    <row r="1" spans="1:7" ht="15.75">
      <c r="A1" s="82"/>
      <c r="B1" s="83"/>
      <c r="C1" s="83"/>
      <c r="D1" s="84"/>
      <c r="E1" s="84"/>
      <c r="F1" s="679"/>
      <c r="G1" s="680" t="s">
        <v>173</v>
      </c>
    </row>
    <row r="2" spans="1:7" ht="15.75">
      <c r="A2" s="82"/>
      <c r="B2" s="83"/>
      <c r="C2" s="83"/>
      <c r="D2" s="85"/>
      <c r="E2" s="85"/>
      <c r="F2" s="85"/>
      <c r="G2" s="86"/>
    </row>
    <row r="3" spans="1:8" ht="20.25">
      <c r="A3" s="714" t="s">
        <v>86</v>
      </c>
      <c r="B3" s="715"/>
      <c r="C3" s="715"/>
      <c r="D3" s="715"/>
      <c r="E3" s="715"/>
      <c r="F3" s="715"/>
      <c r="G3" s="715"/>
      <c r="H3" s="715"/>
    </row>
    <row r="4" spans="1:8" ht="20.25">
      <c r="A4" s="714" t="s">
        <v>256</v>
      </c>
      <c r="B4" s="705"/>
      <c r="C4" s="705"/>
      <c r="D4" s="705"/>
      <c r="E4" s="705"/>
      <c r="F4" s="705"/>
      <c r="G4" s="705"/>
      <c r="H4" s="705"/>
    </row>
    <row r="5" spans="1:7" ht="21" thickBot="1">
      <c r="A5" s="82"/>
      <c r="B5" s="53"/>
      <c r="C5" s="87"/>
      <c r="D5" s="179"/>
      <c r="E5" s="88"/>
      <c r="F5" s="53"/>
      <c r="G5" s="89"/>
    </row>
    <row r="6" spans="1:8" ht="12.75">
      <c r="A6" s="732" t="s">
        <v>36</v>
      </c>
      <c r="B6" s="716" t="s">
        <v>42</v>
      </c>
      <c r="C6" s="716" t="s">
        <v>111</v>
      </c>
      <c r="D6" s="716" t="s">
        <v>91</v>
      </c>
      <c r="E6" s="716" t="s">
        <v>131</v>
      </c>
      <c r="F6" s="718" t="s">
        <v>113</v>
      </c>
      <c r="G6" s="719"/>
      <c r="H6" s="734" t="s">
        <v>132</v>
      </c>
    </row>
    <row r="7" spans="1:8" ht="25.5">
      <c r="A7" s="733"/>
      <c r="B7" s="717"/>
      <c r="C7" s="717"/>
      <c r="D7" s="717"/>
      <c r="E7" s="717"/>
      <c r="F7" s="178" t="s">
        <v>112</v>
      </c>
      <c r="G7" s="178" t="s">
        <v>114</v>
      </c>
      <c r="H7" s="735"/>
    </row>
    <row r="8" spans="1:8" ht="12.75">
      <c r="A8" s="229">
        <v>1</v>
      </c>
      <c r="B8" s="197">
        <v>2</v>
      </c>
      <c r="C8" s="197">
        <v>4</v>
      </c>
      <c r="D8" s="197">
        <v>5</v>
      </c>
      <c r="E8" s="197">
        <v>6</v>
      </c>
      <c r="F8" s="197">
        <v>7</v>
      </c>
      <c r="G8" s="197">
        <v>8</v>
      </c>
      <c r="H8" s="230">
        <v>9</v>
      </c>
    </row>
    <row r="9" spans="1:8" ht="15.75">
      <c r="A9" s="438" t="s">
        <v>48</v>
      </c>
      <c r="B9" s="309"/>
      <c r="C9" s="309" t="s">
        <v>56</v>
      </c>
      <c r="D9" s="304">
        <v>9870766.78</v>
      </c>
      <c r="E9" s="321">
        <v>8201979.99</v>
      </c>
      <c r="F9" s="304">
        <v>11759</v>
      </c>
      <c r="G9" s="322">
        <v>8190220.99</v>
      </c>
      <c r="H9" s="462">
        <f aca="true" t="shared" si="0" ref="H9:H30">(E9/D9)*100</f>
        <v>83.09364584136189</v>
      </c>
    </row>
    <row r="10" spans="1:8" ht="15.75">
      <c r="A10" s="173"/>
      <c r="B10" s="256" t="s">
        <v>57</v>
      </c>
      <c r="C10" s="174" t="s">
        <v>133</v>
      </c>
      <c r="D10" s="168">
        <v>9856766.78</v>
      </c>
      <c r="E10" s="186">
        <v>8190220.99</v>
      </c>
      <c r="F10" s="186"/>
      <c r="G10" s="260">
        <v>8190220.99</v>
      </c>
      <c r="H10" s="223">
        <f t="shared" si="0"/>
        <v>83.09236865194451</v>
      </c>
    </row>
    <row r="11" spans="1:8" ht="15.75">
      <c r="A11" s="173"/>
      <c r="B11" s="274" t="s">
        <v>134</v>
      </c>
      <c r="C11" s="78" t="s">
        <v>216</v>
      </c>
      <c r="D11" s="68">
        <v>14000</v>
      </c>
      <c r="E11" s="175">
        <v>11759</v>
      </c>
      <c r="F11" s="175">
        <v>11759</v>
      </c>
      <c r="G11" s="261"/>
      <c r="H11" s="224">
        <f t="shared" si="0"/>
        <v>83.99285714285715</v>
      </c>
    </row>
    <row r="12" spans="1:8" ht="16.5" customHeight="1">
      <c r="A12" s="438">
        <v>150</v>
      </c>
      <c r="B12" s="309"/>
      <c r="C12" s="311" t="s">
        <v>193</v>
      </c>
      <c r="D12" s="305">
        <v>13440</v>
      </c>
      <c r="E12" s="305">
        <v>0</v>
      </c>
      <c r="F12" s="305"/>
      <c r="G12" s="322">
        <v>0</v>
      </c>
      <c r="H12" s="462">
        <f t="shared" si="0"/>
        <v>0</v>
      </c>
    </row>
    <row r="13" spans="1:8" ht="15.75" customHeight="1">
      <c r="A13" s="463"/>
      <c r="B13" s="274">
        <v>15011</v>
      </c>
      <c r="C13" s="203" t="s">
        <v>194</v>
      </c>
      <c r="D13" s="68">
        <v>13440</v>
      </c>
      <c r="E13" s="68">
        <v>0</v>
      </c>
      <c r="F13" s="68"/>
      <c r="G13" s="656">
        <v>0</v>
      </c>
      <c r="H13" s="224">
        <f t="shared" si="0"/>
        <v>0</v>
      </c>
    </row>
    <row r="14" spans="1:8" ht="29.25">
      <c r="A14" s="440">
        <v>400</v>
      </c>
      <c r="B14" s="310"/>
      <c r="C14" s="323" t="s">
        <v>115</v>
      </c>
      <c r="D14" s="304">
        <v>253040</v>
      </c>
      <c r="E14" s="321">
        <v>227689.58</v>
      </c>
      <c r="F14" s="321">
        <v>227689.58</v>
      </c>
      <c r="G14" s="305"/>
      <c r="H14" s="462">
        <f t="shared" si="0"/>
        <v>89.98165507429655</v>
      </c>
    </row>
    <row r="15" spans="1:8" ht="15.75">
      <c r="A15" s="464"/>
      <c r="B15" s="257">
        <v>40002</v>
      </c>
      <c r="C15" s="76" t="s">
        <v>195</v>
      </c>
      <c r="D15" s="67">
        <v>253040</v>
      </c>
      <c r="E15" s="271">
        <v>227689.58</v>
      </c>
      <c r="F15" s="271">
        <v>227689.58</v>
      </c>
      <c r="G15" s="67"/>
      <c r="H15" s="225">
        <f t="shared" si="0"/>
        <v>89.98165507429655</v>
      </c>
    </row>
    <row r="16" spans="1:8" ht="15.75">
      <c r="A16" s="438">
        <v>500</v>
      </c>
      <c r="B16" s="309"/>
      <c r="C16" s="309" t="s">
        <v>135</v>
      </c>
      <c r="D16" s="305">
        <v>5000</v>
      </c>
      <c r="E16" s="324">
        <v>2014.2</v>
      </c>
      <c r="F16" s="324">
        <v>2014.2</v>
      </c>
      <c r="G16" s="199"/>
      <c r="H16" s="225">
        <f t="shared" si="0"/>
        <v>40.284000000000006</v>
      </c>
    </row>
    <row r="17" spans="1:8" ht="15.75">
      <c r="A17" s="464"/>
      <c r="B17" s="257">
        <v>50095</v>
      </c>
      <c r="C17" s="66" t="s">
        <v>3</v>
      </c>
      <c r="D17" s="67">
        <v>5000</v>
      </c>
      <c r="E17" s="198">
        <v>2014.2</v>
      </c>
      <c r="F17" s="198">
        <v>2014.2</v>
      </c>
      <c r="G17" s="199"/>
      <c r="H17" s="225">
        <f t="shared" si="0"/>
        <v>40.284000000000006</v>
      </c>
    </row>
    <row r="18" spans="1:8" ht="15.75">
      <c r="A18" s="438">
        <v>600</v>
      </c>
      <c r="B18" s="309"/>
      <c r="C18" s="309" t="s">
        <v>136</v>
      </c>
      <c r="D18" s="305">
        <v>3837152.56</v>
      </c>
      <c r="E18" s="321">
        <v>3265775.62</v>
      </c>
      <c r="F18" s="321">
        <v>1601962.6</v>
      </c>
      <c r="G18" s="325">
        <v>1663813.02</v>
      </c>
      <c r="H18" s="439">
        <f t="shared" si="0"/>
        <v>85.1093504606447</v>
      </c>
    </row>
    <row r="19" spans="1:8" ht="15.75">
      <c r="A19" s="70"/>
      <c r="B19" s="506">
        <v>60012</v>
      </c>
      <c r="C19" s="79" t="s">
        <v>221</v>
      </c>
      <c r="D19" s="170">
        <v>200</v>
      </c>
      <c r="E19" s="188">
        <v>104.85</v>
      </c>
      <c r="F19" s="188">
        <v>104.85</v>
      </c>
      <c r="G19" s="263"/>
      <c r="H19" s="223">
        <f t="shared" si="0"/>
        <v>52.425</v>
      </c>
    </row>
    <row r="20" spans="1:8" ht="15.75">
      <c r="A20" s="70"/>
      <c r="B20" s="268">
        <v>60014</v>
      </c>
      <c r="C20" s="79" t="s">
        <v>137</v>
      </c>
      <c r="D20" s="170">
        <v>10385</v>
      </c>
      <c r="E20" s="185">
        <v>8270.98</v>
      </c>
      <c r="F20" s="185">
        <v>8270.98</v>
      </c>
      <c r="G20" s="263"/>
      <c r="H20" s="223">
        <f t="shared" si="0"/>
        <v>79.6435243139143</v>
      </c>
    </row>
    <row r="21" spans="1:8" ht="15.75">
      <c r="A21" s="172"/>
      <c r="B21" s="257">
        <v>60016</v>
      </c>
      <c r="C21" s="66" t="s">
        <v>138</v>
      </c>
      <c r="D21" s="67">
        <v>3751902.56</v>
      </c>
      <c r="E21" s="198">
        <v>3197704.79</v>
      </c>
      <c r="F21" s="198">
        <v>1587366.77</v>
      </c>
      <c r="G21" s="199">
        <v>1610338.02</v>
      </c>
      <c r="H21" s="225">
        <f t="shared" si="0"/>
        <v>85.22888691437657</v>
      </c>
    </row>
    <row r="22" spans="1:8" ht="15.75" customHeight="1">
      <c r="A22" s="172"/>
      <c r="B22" s="274">
        <v>60095</v>
      </c>
      <c r="C22" s="80" t="s">
        <v>3</v>
      </c>
      <c r="D22" s="316">
        <v>74665</v>
      </c>
      <c r="E22" s="326">
        <v>59695</v>
      </c>
      <c r="F22" s="326">
        <v>6220</v>
      </c>
      <c r="G22" s="295">
        <v>53475</v>
      </c>
      <c r="H22" s="224">
        <f t="shared" si="0"/>
        <v>79.95044532244023</v>
      </c>
    </row>
    <row r="23" spans="1:8" ht="15.75" customHeight="1">
      <c r="A23" s="438">
        <v>630</v>
      </c>
      <c r="B23" s="274"/>
      <c r="C23" s="515" t="s">
        <v>222</v>
      </c>
      <c r="D23" s="516">
        <v>16589.95</v>
      </c>
      <c r="E23" s="517">
        <v>16586.55</v>
      </c>
      <c r="F23" s="517">
        <v>16586.55</v>
      </c>
      <c r="G23" s="518"/>
      <c r="H23" s="519">
        <f t="shared" si="0"/>
        <v>99.97950566457403</v>
      </c>
    </row>
    <row r="24" spans="1:8" ht="15.75" customHeight="1">
      <c r="A24" s="676"/>
      <c r="B24" s="274">
        <v>63003</v>
      </c>
      <c r="C24" s="80" t="s">
        <v>223</v>
      </c>
      <c r="D24" s="316">
        <v>16589.95</v>
      </c>
      <c r="E24" s="326">
        <v>16586.55</v>
      </c>
      <c r="F24" s="326">
        <v>16586.55</v>
      </c>
      <c r="G24" s="295"/>
      <c r="H24" s="224">
        <f t="shared" si="0"/>
        <v>99.97950566457403</v>
      </c>
    </row>
    <row r="25" spans="1:8" ht="15.75">
      <c r="A25" s="438">
        <v>700</v>
      </c>
      <c r="B25" s="309"/>
      <c r="C25" s="309" t="s">
        <v>61</v>
      </c>
      <c r="D25" s="305">
        <v>270945</v>
      </c>
      <c r="E25" s="324">
        <v>225856.25</v>
      </c>
      <c r="F25" s="324">
        <v>225856.25</v>
      </c>
      <c r="G25" s="507"/>
      <c r="H25" s="439">
        <f t="shared" si="0"/>
        <v>83.35870748675931</v>
      </c>
    </row>
    <row r="26" spans="1:8" ht="15.75" customHeight="1">
      <c r="A26" s="70"/>
      <c r="B26" s="256">
        <v>70004</v>
      </c>
      <c r="C26" s="77" t="s">
        <v>139</v>
      </c>
      <c r="D26" s="65">
        <v>68575</v>
      </c>
      <c r="E26" s="188">
        <v>64466.21</v>
      </c>
      <c r="F26" s="188">
        <v>64466.21</v>
      </c>
      <c r="G26" s="263"/>
      <c r="H26" s="223">
        <f t="shared" si="0"/>
        <v>94.00832664965367</v>
      </c>
    </row>
    <row r="27" spans="1:8" ht="15.75">
      <c r="A27" s="172"/>
      <c r="B27" s="257">
        <v>70005</v>
      </c>
      <c r="C27" s="66" t="s">
        <v>62</v>
      </c>
      <c r="D27" s="67">
        <v>87870</v>
      </c>
      <c r="E27" s="184">
        <v>70601.78</v>
      </c>
      <c r="F27" s="184">
        <v>70601.78</v>
      </c>
      <c r="G27" s="265"/>
      <c r="H27" s="225">
        <f t="shared" si="0"/>
        <v>80.34799135085923</v>
      </c>
    </row>
    <row r="28" spans="1:8" ht="15.75">
      <c r="A28" s="63"/>
      <c r="B28" s="274">
        <v>70095</v>
      </c>
      <c r="C28" s="71" t="s">
        <v>3</v>
      </c>
      <c r="D28" s="72">
        <v>114500</v>
      </c>
      <c r="E28" s="276">
        <v>90788.26</v>
      </c>
      <c r="F28" s="276">
        <v>90788.26</v>
      </c>
      <c r="G28" s="264"/>
      <c r="H28" s="224">
        <f t="shared" si="0"/>
        <v>79.29105676855895</v>
      </c>
    </row>
    <row r="29" spans="1:8" ht="15.75">
      <c r="A29" s="440">
        <v>710</v>
      </c>
      <c r="B29" s="310"/>
      <c r="C29" s="310" t="s">
        <v>140</v>
      </c>
      <c r="D29" s="304">
        <v>100360</v>
      </c>
      <c r="E29" s="321">
        <v>96150</v>
      </c>
      <c r="F29" s="321">
        <v>96150</v>
      </c>
      <c r="G29" s="199"/>
      <c r="H29" s="439">
        <f t="shared" si="0"/>
        <v>95.80510163411718</v>
      </c>
    </row>
    <row r="30" spans="1:8" ht="15.75">
      <c r="A30" s="172"/>
      <c r="B30" s="259">
        <v>71004</v>
      </c>
      <c r="C30" s="71" t="s">
        <v>141</v>
      </c>
      <c r="D30" s="162">
        <v>99250</v>
      </c>
      <c r="E30" s="190">
        <v>95040</v>
      </c>
      <c r="F30" s="190">
        <v>95040</v>
      </c>
      <c r="G30" s="263"/>
      <c r="H30" s="223">
        <f t="shared" si="0"/>
        <v>95.75818639798489</v>
      </c>
    </row>
    <row r="31" spans="1:8" ht="15.75">
      <c r="A31" s="172"/>
      <c r="B31" s="257">
        <v>71095</v>
      </c>
      <c r="C31" s="73" t="s">
        <v>3</v>
      </c>
      <c r="D31" s="316">
        <v>1110</v>
      </c>
      <c r="E31" s="175">
        <v>1110</v>
      </c>
      <c r="F31" s="327">
        <v>1110</v>
      </c>
      <c r="G31" s="264"/>
      <c r="H31" s="228">
        <f>(E31/D31)*100</f>
        <v>100</v>
      </c>
    </row>
    <row r="32" spans="1:8" ht="15.75">
      <c r="A32" s="438">
        <v>750</v>
      </c>
      <c r="B32" s="309"/>
      <c r="C32" s="309" t="s">
        <v>81</v>
      </c>
      <c r="D32" s="305">
        <v>3568450.18</v>
      </c>
      <c r="E32" s="324">
        <v>3400162.89</v>
      </c>
      <c r="F32" s="324">
        <v>2444410.71</v>
      </c>
      <c r="G32" s="324">
        <v>955752.18</v>
      </c>
      <c r="H32" s="439">
        <f>(E32/D32)*100</f>
        <v>95.28402299286128</v>
      </c>
    </row>
    <row r="33" spans="1:8" ht="15.75">
      <c r="A33" s="63"/>
      <c r="B33" s="256">
        <v>75022</v>
      </c>
      <c r="C33" s="64" t="s">
        <v>142</v>
      </c>
      <c r="D33" s="65">
        <v>136561.92</v>
      </c>
      <c r="E33" s="188">
        <v>107867.7</v>
      </c>
      <c r="F33" s="188">
        <v>107867.7</v>
      </c>
      <c r="G33" s="263"/>
      <c r="H33" s="223">
        <f>(E33/D33)*100</f>
        <v>78.98812494727665</v>
      </c>
    </row>
    <row r="34" spans="1:8" ht="16.5" thickBot="1">
      <c r="A34" s="232"/>
      <c r="B34" s="465">
        <v>75023</v>
      </c>
      <c r="C34" s="226" t="s">
        <v>143</v>
      </c>
      <c r="D34" s="227">
        <v>3182202.18</v>
      </c>
      <c r="E34" s="466">
        <v>3070577.09</v>
      </c>
      <c r="F34" s="466">
        <v>2114824.91</v>
      </c>
      <c r="G34" s="233">
        <v>955752.18</v>
      </c>
      <c r="H34" s="443">
        <f>(E34/D34)*100</f>
        <v>96.49220622430721</v>
      </c>
    </row>
    <row r="35" spans="1:8" ht="15.75">
      <c r="A35" s="231"/>
      <c r="B35" s="278">
        <v>75075</v>
      </c>
      <c r="C35" s="219" t="s">
        <v>144</v>
      </c>
      <c r="D35" s="467">
        <v>164182.08</v>
      </c>
      <c r="E35" s="468">
        <v>151954.75</v>
      </c>
      <c r="F35" s="468">
        <v>151954.75</v>
      </c>
      <c r="G35" s="469"/>
      <c r="H35" s="446">
        <f>(E35/D35)*100</f>
        <v>92.55257942888774</v>
      </c>
    </row>
    <row r="36" spans="1:8" ht="15.75">
      <c r="A36" s="172"/>
      <c r="B36" s="274">
        <v>75095</v>
      </c>
      <c r="C36" s="73" t="s">
        <v>3</v>
      </c>
      <c r="D36" s="175">
        <v>85504</v>
      </c>
      <c r="E36" s="189">
        <v>69763.35</v>
      </c>
      <c r="F36" s="189">
        <v>69763.35</v>
      </c>
      <c r="G36" s="264">
        <v>0</v>
      </c>
      <c r="H36" s="224">
        <f aca="true" t="shared" si="1" ref="H36:H44">(E36/D36)*100</f>
        <v>81.59074429266468</v>
      </c>
    </row>
    <row r="37" spans="1:8" ht="29.25">
      <c r="A37" s="440">
        <v>754</v>
      </c>
      <c r="B37" s="310"/>
      <c r="C37" s="323" t="s">
        <v>84</v>
      </c>
      <c r="D37" s="304">
        <v>418812.58</v>
      </c>
      <c r="E37" s="321">
        <v>394836.75</v>
      </c>
      <c r="F37" s="321">
        <v>264800.55</v>
      </c>
      <c r="G37" s="325">
        <v>130036.2</v>
      </c>
      <c r="H37" s="439">
        <f t="shared" si="1"/>
        <v>94.27528418558964</v>
      </c>
    </row>
    <row r="38" spans="1:8" ht="15.75">
      <c r="A38" s="171"/>
      <c r="B38" s="259">
        <v>75404</v>
      </c>
      <c r="C38" s="64" t="s">
        <v>145</v>
      </c>
      <c r="D38" s="65">
        <v>35500</v>
      </c>
      <c r="E38" s="188">
        <v>35497.16</v>
      </c>
      <c r="F38" s="188">
        <v>35497.16</v>
      </c>
      <c r="G38" s="263"/>
      <c r="H38" s="223">
        <f t="shared" si="1"/>
        <v>99.99200000000002</v>
      </c>
    </row>
    <row r="39" spans="1:8" ht="15.75">
      <c r="A39" s="63"/>
      <c r="B39" s="257">
        <v>75412</v>
      </c>
      <c r="C39" s="64" t="s">
        <v>146</v>
      </c>
      <c r="D39" s="75">
        <v>380312.58</v>
      </c>
      <c r="E39" s="188">
        <v>358876.44</v>
      </c>
      <c r="F39" s="188">
        <v>228840.24</v>
      </c>
      <c r="G39" s="188">
        <v>130036.2</v>
      </c>
      <c r="H39" s="225">
        <f t="shared" si="1"/>
        <v>94.36354695392932</v>
      </c>
    </row>
    <row r="40" spans="1:8" ht="15.75">
      <c r="A40" s="63"/>
      <c r="B40" s="274">
        <v>75495</v>
      </c>
      <c r="C40" s="78" t="s">
        <v>3</v>
      </c>
      <c r="D40" s="72">
        <v>3000</v>
      </c>
      <c r="E40" s="328">
        <v>463.15</v>
      </c>
      <c r="F40" s="328">
        <v>463.15</v>
      </c>
      <c r="G40" s="267"/>
      <c r="H40" s="224">
        <f t="shared" si="1"/>
        <v>15.438333333333333</v>
      </c>
    </row>
    <row r="41" spans="1:8" ht="47.25">
      <c r="A41" s="726">
        <v>756</v>
      </c>
      <c r="B41" s="66"/>
      <c r="C41" s="312" t="s">
        <v>147</v>
      </c>
      <c r="D41" s="304">
        <v>153600</v>
      </c>
      <c r="E41" s="304">
        <v>146183.52</v>
      </c>
      <c r="F41" s="304">
        <v>146183.52</v>
      </c>
      <c r="G41" s="199"/>
      <c r="H41" s="439">
        <f t="shared" si="1"/>
        <v>95.1715625</v>
      </c>
    </row>
    <row r="42" spans="1:8" ht="15.75">
      <c r="A42" s="736"/>
      <c r="B42" s="257">
        <v>75647</v>
      </c>
      <c r="C42" s="66" t="s">
        <v>148</v>
      </c>
      <c r="D42" s="67">
        <v>153600</v>
      </c>
      <c r="E42" s="67">
        <v>146183.52</v>
      </c>
      <c r="F42" s="67">
        <v>146183.52</v>
      </c>
      <c r="G42" s="199"/>
      <c r="H42" s="225">
        <f t="shared" si="1"/>
        <v>95.1715625</v>
      </c>
    </row>
    <row r="43" spans="1:8" ht="15.75">
      <c r="A43" s="726">
        <v>757</v>
      </c>
      <c r="B43" s="310"/>
      <c r="C43" s="310" t="s">
        <v>149</v>
      </c>
      <c r="D43" s="304">
        <v>400000</v>
      </c>
      <c r="E43" s="321">
        <v>102776.93</v>
      </c>
      <c r="F43" s="321">
        <v>102776.93</v>
      </c>
      <c r="G43" s="199"/>
      <c r="H43" s="439">
        <f t="shared" si="1"/>
        <v>25.6942325</v>
      </c>
    </row>
    <row r="44" spans="1:8" ht="31.5">
      <c r="A44" s="731"/>
      <c r="B44" s="510">
        <v>75702</v>
      </c>
      <c r="C44" s="90" t="s">
        <v>206</v>
      </c>
      <c r="D44" s="167">
        <v>400000</v>
      </c>
      <c r="E44" s="511">
        <v>102776.93</v>
      </c>
      <c r="F44" s="511">
        <v>102776.93</v>
      </c>
      <c r="G44" s="512"/>
      <c r="H44" s="225">
        <f t="shared" si="1"/>
        <v>25.6942325</v>
      </c>
    </row>
    <row r="45" spans="1:8" ht="15.75">
      <c r="A45" s="726">
        <v>758</v>
      </c>
      <c r="B45" s="310"/>
      <c r="C45" s="310" t="s">
        <v>70</v>
      </c>
      <c r="D45" s="304">
        <v>40000</v>
      </c>
      <c r="E45" s="321">
        <v>0</v>
      </c>
      <c r="F45" s="321">
        <v>0</v>
      </c>
      <c r="G45" s="199"/>
      <c r="H45" s="439">
        <f aca="true" t="shared" si="2" ref="H45:H65">(E45/D45)*100</f>
        <v>0</v>
      </c>
    </row>
    <row r="46" spans="1:8" ht="15.75">
      <c r="A46" s="727"/>
      <c r="B46" s="257">
        <v>75818</v>
      </c>
      <c r="C46" s="66" t="s">
        <v>150</v>
      </c>
      <c r="D46" s="67">
        <v>40000</v>
      </c>
      <c r="E46" s="67">
        <v>0</v>
      </c>
      <c r="F46" s="67">
        <v>0</v>
      </c>
      <c r="G46" s="199"/>
      <c r="H46" s="225">
        <f t="shared" si="2"/>
        <v>0</v>
      </c>
    </row>
    <row r="47" spans="1:8" ht="15.75">
      <c r="A47" s="438">
        <v>801</v>
      </c>
      <c r="B47" s="309"/>
      <c r="C47" s="309" t="s">
        <v>52</v>
      </c>
      <c r="D47" s="305">
        <v>9050975.02</v>
      </c>
      <c r="E47" s="324">
        <v>8993030.63</v>
      </c>
      <c r="F47" s="324">
        <v>8255004.72</v>
      </c>
      <c r="G47" s="305">
        <v>738025.91</v>
      </c>
      <c r="H47" s="439">
        <f t="shared" si="2"/>
        <v>99.35979947053264</v>
      </c>
    </row>
    <row r="48" spans="1:8" ht="15.75">
      <c r="A48" s="729"/>
      <c r="B48" s="275">
        <v>80101</v>
      </c>
      <c r="C48" s="64" t="s">
        <v>73</v>
      </c>
      <c r="D48" s="75">
        <v>5302145.02</v>
      </c>
      <c r="E48" s="75">
        <v>5253858.93</v>
      </c>
      <c r="F48" s="75">
        <v>4515833.02</v>
      </c>
      <c r="G48" s="75">
        <v>738025.91</v>
      </c>
      <c r="H48" s="223">
        <f t="shared" si="2"/>
        <v>99.08931027314678</v>
      </c>
    </row>
    <row r="49" spans="1:8" ht="15.75">
      <c r="A49" s="725"/>
      <c r="B49" s="257">
        <v>80103</v>
      </c>
      <c r="C49" s="66" t="s">
        <v>151</v>
      </c>
      <c r="D49" s="67">
        <v>526488</v>
      </c>
      <c r="E49" s="67">
        <v>524516.45</v>
      </c>
      <c r="F49" s="67">
        <v>524516.45</v>
      </c>
      <c r="G49" s="199"/>
      <c r="H49" s="225">
        <f t="shared" si="2"/>
        <v>99.62552802722948</v>
      </c>
    </row>
    <row r="50" spans="1:8" ht="15.75">
      <c r="A50" s="725"/>
      <c r="B50" s="257">
        <v>80104</v>
      </c>
      <c r="C50" s="66" t="s">
        <v>87</v>
      </c>
      <c r="D50" s="67">
        <v>388850</v>
      </c>
      <c r="E50" s="67">
        <v>386127.56</v>
      </c>
      <c r="F50" s="67">
        <v>386127.56</v>
      </c>
      <c r="G50" s="199"/>
      <c r="H50" s="225">
        <f t="shared" si="2"/>
        <v>99.29987398739874</v>
      </c>
    </row>
    <row r="51" spans="1:8" ht="15.75">
      <c r="A51" s="63"/>
      <c r="B51" s="257">
        <v>80110</v>
      </c>
      <c r="C51" s="66" t="s">
        <v>152</v>
      </c>
      <c r="D51" s="180">
        <v>2278646</v>
      </c>
      <c r="E51" s="180">
        <v>2274157.14</v>
      </c>
      <c r="F51" s="180">
        <v>2274157.14</v>
      </c>
      <c r="G51" s="265"/>
      <c r="H51" s="225">
        <f t="shared" si="2"/>
        <v>99.80300318698035</v>
      </c>
    </row>
    <row r="52" spans="1:8" ht="15.75">
      <c r="A52" s="63"/>
      <c r="B52" s="257">
        <v>80113</v>
      </c>
      <c r="C52" s="66" t="s">
        <v>153</v>
      </c>
      <c r="D52" s="67">
        <v>289162</v>
      </c>
      <c r="E52" s="184">
        <v>289017.82</v>
      </c>
      <c r="F52" s="184">
        <v>289017.82</v>
      </c>
      <c r="G52" s="265"/>
      <c r="H52" s="225">
        <f t="shared" si="2"/>
        <v>99.95013867658959</v>
      </c>
    </row>
    <row r="53" spans="1:8" ht="15.75">
      <c r="A53" s="172"/>
      <c r="B53" s="257">
        <v>80114</v>
      </c>
      <c r="C53" s="76" t="s">
        <v>154</v>
      </c>
      <c r="D53" s="67">
        <v>201407</v>
      </c>
      <c r="E53" s="198">
        <v>201368.85</v>
      </c>
      <c r="F53" s="198">
        <v>201368.85</v>
      </c>
      <c r="G53" s="265"/>
      <c r="H53" s="225">
        <f t="shared" si="2"/>
        <v>99.98105825517484</v>
      </c>
    </row>
    <row r="54" spans="1:8" ht="15.75">
      <c r="A54" s="172"/>
      <c r="B54" s="257">
        <v>80146</v>
      </c>
      <c r="C54" s="64" t="s">
        <v>155</v>
      </c>
      <c r="D54" s="75">
        <v>25051</v>
      </c>
      <c r="E54" s="188">
        <v>24757.88</v>
      </c>
      <c r="F54" s="188">
        <v>24757.88</v>
      </c>
      <c r="G54" s="265"/>
      <c r="H54" s="225">
        <f t="shared" si="2"/>
        <v>98.82990698974093</v>
      </c>
    </row>
    <row r="55" spans="1:8" ht="15.75">
      <c r="A55" s="63"/>
      <c r="B55" s="274">
        <v>80195</v>
      </c>
      <c r="C55" s="73" t="s">
        <v>3</v>
      </c>
      <c r="D55" s="175">
        <v>39226</v>
      </c>
      <c r="E55" s="175">
        <v>39226</v>
      </c>
      <c r="F55" s="175">
        <v>39226</v>
      </c>
      <c r="G55" s="264"/>
      <c r="H55" s="224">
        <f t="shared" si="2"/>
        <v>100</v>
      </c>
    </row>
    <row r="56" spans="1:8" ht="15.75">
      <c r="A56" s="438">
        <v>851</v>
      </c>
      <c r="B56" s="309"/>
      <c r="C56" s="310" t="s">
        <v>156</v>
      </c>
      <c r="D56" s="304">
        <v>78000</v>
      </c>
      <c r="E56" s="321">
        <v>51047.71</v>
      </c>
      <c r="F56" s="321">
        <v>51047.71</v>
      </c>
      <c r="G56" s="199"/>
      <c r="H56" s="439">
        <f t="shared" si="2"/>
        <v>65.44578205128205</v>
      </c>
    </row>
    <row r="57" spans="1:8" ht="15.75">
      <c r="A57" s="723"/>
      <c r="B57" s="268">
        <v>85153</v>
      </c>
      <c r="C57" s="79" t="s">
        <v>157</v>
      </c>
      <c r="D57" s="170">
        <v>2000</v>
      </c>
      <c r="E57" s="185">
        <v>2000</v>
      </c>
      <c r="F57" s="185">
        <v>2000</v>
      </c>
      <c r="G57" s="263"/>
      <c r="H57" s="223">
        <f t="shared" si="2"/>
        <v>100</v>
      </c>
    </row>
    <row r="58" spans="1:8" ht="15.75">
      <c r="A58" s="730"/>
      <c r="B58" s="274">
        <v>85154</v>
      </c>
      <c r="C58" s="73" t="s">
        <v>158</v>
      </c>
      <c r="D58" s="68">
        <v>76000</v>
      </c>
      <c r="E58" s="189">
        <v>49047.71</v>
      </c>
      <c r="F58" s="189">
        <v>49047.71</v>
      </c>
      <c r="G58" s="264"/>
      <c r="H58" s="224">
        <f t="shared" si="2"/>
        <v>64.53646052631579</v>
      </c>
    </row>
    <row r="59" spans="1:8" ht="15.75">
      <c r="A59" s="438">
        <v>852</v>
      </c>
      <c r="B59" s="303"/>
      <c r="C59" s="309" t="s">
        <v>74</v>
      </c>
      <c r="D59" s="305">
        <v>1082933</v>
      </c>
      <c r="E59" s="324">
        <v>1055507.1</v>
      </c>
      <c r="F59" s="324">
        <v>1055507.1</v>
      </c>
      <c r="G59" s="199"/>
      <c r="H59" s="439">
        <f t="shared" si="2"/>
        <v>97.46744258416726</v>
      </c>
    </row>
    <row r="60" spans="1:8" ht="15.75">
      <c r="A60" s="729"/>
      <c r="B60" s="269">
        <v>85202</v>
      </c>
      <c r="C60" s="79" t="s">
        <v>75</v>
      </c>
      <c r="D60" s="170">
        <v>130276</v>
      </c>
      <c r="E60" s="185">
        <v>129271.26</v>
      </c>
      <c r="F60" s="185">
        <v>129271.26</v>
      </c>
      <c r="G60" s="263"/>
      <c r="H60" s="223">
        <f t="shared" si="2"/>
        <v>99.22876047775492</v>
      </c>
    </row>
    <row r="61" spans="1:8" ht="48" thickBot="1">
      <c r="A61" s="725"/>
      <c r="B61" s="470">
        <v>85212</v>
      </c>
      <c r="C61" s="542" t="s">
        <v>130</v>
      </c>
      <c r="D61" s="569">
        <v>16100</v>
      </c>
      <c r="E61" s="570">
        <v>11803.71</v>
      </c>
      <c r="F61" s="570">
        <v>11803.71</v>
      </c>
      <c r="G61" s="513"/>
      <c r="H61" s="443">
        <f t="shared" si="2"/>
        <v>73.31496894409936</v>
      </c>
    </row>
    <row r="62" spans="1:8" ht="78.75">
      <c r="A62" s="725"/>
      <c r="B62" s="471">
        <v>85213</v>
      </c>
      <c r="C62" s="444" t="s">
        <v>210</v>
      </c>
      <c r="D62" s="562">
        <v>17696</v>
      </c>
      <c r="E62" s="185">
        <v>17616.09</v>
      </c>
      <c r="F62" s="185">
        <v>17616.09</v>
      </c>
      <c r="G62" s="266"/>
      <c r="H62" s="446">
        <f t="shared" si="2"/>
        <v>99.54842902350813</v>
      </c>
    </row>
    <row r="63" spans="1:8" ht="31.5">
      <c r="A63" s="725"/>
      <c r="B63" s="270">
        <v>85214</v>
      </c>
      <c r="C63" s="76" t="s">
        <v>76</v>
      </c>
      <c r="D63" s="75">
        <v>78100</v>
      </c>
      <c r="E63" s="188">
        <v>71433.2</v>
      </c>
      <c r="F63" s="188">
        <v>71433.2</v>
      </c>
      <c r="G63" s="265"/>
      <c r="H63" s="225">
        <f t="shared" si="2"/>
        <v>91.46376440460948</v>
      </c>
    </row>
    <row r="64" spans="1:8" ht="15.75">
      <c r="A64" s="725"/>
      <c r="B64" s="257">
        <v>85215</v>
      </c>
      <c r="C64" s="66" t="s">
        <v>159</v>
      </c>
      <c r="D64" s="67">
        <v>15000</v>
      </c>
      <c r="E64" s="198">
        <v>13018.91</v>
      </c>
      <c r="F64" s="198">
        <v>13018.91</v>
      </c>
      <c r="G64" s="199"/>
      <c r="H64" s="225">
        <f t="shared" si="2"/>
        <v>86.79273333333333</v>
      </c>
    </row>
    <row r="65" spans="1:8" ht="15.75">
      <c r="A65" s="725"/>
      <c r="B65" s="256">
        <v>85216</v>
      </c>
      <c r="C65" s="79" t="s">
        <v>205</v>
      </c>
      <c r="D65" s="65">
        <v>218038</v>
      </c>
      <c r="E65" s="188">
        <v>216899.17</v>
      </c>
      <c r="F65" s="188">
        <v>216899.17</v>
      </c>
      <c r="G65" s="263"/>
      <c r="H65" s="225">
        <f t="shared" si="2"/>
        <v>99.47769196195159</v>
      </c>
    </row>
    <row r="66" spans="1:8" ht="15.75">
      <c r="A66" s="725"/>
      <c r="B66" s="256">
        <v>85219</v>
      </c>
      <c r="C66" s="64" t="s">
        <v>77</v>
      </c>
      <c r="D66" s="65">
        <v>387994</v>
      </c>
      <c r="E66" s="188">
        <v>377308.33</v>
      </c>
      <c r="F66" s="188">
        <v>377308.33</v>
      </c>
      <c r="G66" s="265"/>
      <c r="H66" s="225">
        <f aca="true" t="shared" si="3" ref="H66:H77">(E66/D66)*100</f>
        <v>97.2459187513209</v>
      </c>
    </row>
    <row r="67" spans="1:8" ht="15.75">
      <c r="A67" s="725"/>
      <c r="B67" s="257">
        <v>85228</v>
      </c>
      <c r="C67" s="183" t="s">
        <v>160</v>
      </c>
      <c r="D67" s="65">
        <v>170729</v>
      </c>
      <c r="E67" s="188">
        <v>170409.95</v>
      </c>
      <c r="F67" s="188">
        <v>170409.95</v>
      </c>
      <c r="G67" s="265"/>
      <c r="H67" s="225">
        <f t="shared" si="3"/>
        <v>99.81312489383761</v>
      </c>
    </row>
    <row r="68" spans="1:8" ht="15.75">
      <c r="A68" s="730"/>
      <c r="B68" s="257">
        <v>85295</v>
      </c>
      <c r="C68" s="73" t="s">
        <v>3</v>
      </c>
      <c r="D68" s="68">
        <v>49000</v>
      </c>
      <c r="E68" s="189">
        <v>47746.48</v>
      </c>
      <c r="F68" s="189">
        <v>47746.48</v>
      </c>
      <c r="G68" s="264"/>
      <c r="H68" s="224">
        <f t="shared" si="3"/>
        <v>97.44179591836736</v>
      </c>
    </row>
    <row r="69" spans="1:8" ht="15.75">
      <c r="A69" s="438">
        <v>853</v>
      </c>
      <c r="B69" s="307"/>
      <c r="C69" s="310" t="s">
        <v>207</v>
      </c>
      <c r="D69" s="304">
        <v>115346</v>
      </c>
      <c r="E69" s="321">
        <v>115345.8</v>
      </c>
      <c r="F69" s="321">
        <v>115345.8</v>
      </c>
      <c r="G69" s="325"/>
      <c r="H69" s="439">
        <f t="shared" si="3"/>
        <v>99.99982660863836</v>
      </c>
    </row>
    <row r="70" spans="1:8" ht="15.75">
      <c r="A70" s="440"/>
      <c r="B70" s="257">
        <v>85395</v>
      </c>
      <c r="C70" s="66" t="s">
        <v>3</v>
      </c>
      <c r="D70" s="67">
        <v>115346</v>
      </c>
      <c r="E70" s="198">
        <v>115345.8</v>
      </c>
      <c r="F70" s="198">
        <v>115345.8</v>
      </c>
      <c r="G70" s="199"/>
      <c r="H70" s="225">
        <f t="shared" si="3"/>
        <v>99.99982660863836</v>
      </c>
    </row>
    <row r="71" spans="1:8" ht="15.75">
      <c r="A71" s="559">
        <v>854</v>
      </c>
      <c r="B71" s="303"/>
      <c r="C71" s="309" t="s">
        <v>129</v>
      </c>
      <c r="D71" s="305">
        <v>362459</v>
      </c>
      <c r="E71" s="324">
        <v>359755.58</v>
      </c>
      <c r="F71" s="324">
        <v>359755.58</v>
      </c>
      <c r="G71" s="199"/>
      <c r="H71" s="439">
        <f t="shared" si="3"/>
        <v>99.25414460670035</v>
      </c>
    </row>
    <row r="72" spans="1:8" ht="15.75">
      <c r="A72" s="729"/>
      <c r="B72" s="270">
        <v>85401</v>
      </c>
      <c r="C72" s="71" t="s">
        <v>161</v>
      </c>
      <c r="D72" s="162">
        <v>264504</v>
      </c>
      <c r="E72" s="190">
        <v>262489</v>
      </c>
      <c r="F72" s="190">
        <v>262489</v>
      </c>
      <c r="G72" s="267"/>
      <c r="H72" s="228">
        <f t="shared" si="3"/>
        <v>99.23819677585216</v>
      </c>
    </row>
    <row r="73" spans="1:8" ht="15.75">
      <c r="A73" s="725"/>
      <c r="B73" s="560">
        <v>85415</v>
      </c>
      <c r="C73" s="66" t="s">
        <v>78</v>
      </c>
      <c r="D73" s="67">
        <v>96152</v>
      </c>
      <c r="E73" s="198">
        <v>95916.58</v>
      </c>
      <c r="F73" s="198">
        <v>95916.58</v>
      </c>
      <c r="G73" s="199"/>
      <c r="H73" s="225">
        <f t="shared" si="3"/>
        <v>99.75515849904319</v>
      </c>
    </row>
    <row r="74" spans="1:8" ht="15.75">
      <c r="A74" s="725"/>
      <c r="B74" s="560">
        <v>85446</v>
      </c>
      <c r="C74" s="302" t="s">
        <v>162</v>
      </c>
      <c r="D74" s="65">
        <v>803</v>
      </c>
      <c r="E74" s="65">
        <v>350</v>
      </c>
      <c r="F74" s="65">
        <v>350</v>
      </c>
      <c r="G74" s="263"/>
      <c r="H74" s="223">
        <f t="shared" si="3"/>
        <v>43.586550435865504</v>
      </c>
    </row>
    <row r="75" spans="1:8" ht="15.75">
      <c r="A75" s="730"/>
      <c r="B75" s="561">
        <v>85495</v>
      </c>
      <c r="C75" s="73" t="s">
        <v>3</v>
      </c>
      <c r="D75" s="68">
        <v>1000</v>
      </c>
      <c r="E75" s="68">
        <v>1000</v>
      </c>
      <c r="F75" s="68">
        <v>1000</v>
      </c>
      <c r="G75" s="295"/>
      <c r="H75" s="224">
        <f t="shared" si="3"/>
        <v>100</v>
      </c>
    </row>
    <row r="76" spans="1:8" ht="15.75">
      <c r="A76" s="677">
        <v>900</v>
      </c>
      <c r="B76" s="303"/>
      <c r="C76" s="309" t="s">
        <v>163</v>
      </c>
      <c r="D76" s="305">
        <v>875567.53</v>
      </c>
      <c r="E76" s="321">
        <v>751518.43</v>
      </c>
      <c r="F76" s="321">
        <v>593316.99</v>
      </c>
      <c r="G76" s="325">
        <v>158201.44</v>
      </c>
      <c r="H76" s="439">
        <f aca="true" t="shared" si="4" ref="H76:H82">(E76/D76)*100</f>
        <v>85.83214934889146</v>
      </c>
    </row>
    <row r="77" spans="1:8" ht="15.75">
      <c r="A77" s="729"/>
      <c r="B77" s="268">
        <v>90002</v>
      </c>
      <c r="C77" s="79" t="s">
        <v>268</v>
      </c>
      <c r="D77" s="170">
        <v>43183.53</v>
      </c>
      <c r="E77" s="185">
        <v>42568.53</v>
      </c>
      <c r="F77" s="185">
        <v>42568.53</v>
      </c>
      <c r="G77" s="263"/>
      <c r="H77" s="223">
        <f t="shared" si="3"/>
        <v>98.57584593014977</v>
      </c>
    </row>
    <row r="78" spans="1:8" ht="15.75">
      <c r="A78" s="725"/>
      <c r="B78" s="256">
        <v>90003</v>
      </c>
      <c r="C78" s="64" t="s">
        <v>164</v>
      </c>
      <c r="D78" s="65">
        <v>42273</v>
      </c>
      <c r="E78" s="75">
        <v>22638.9</v>
      </c>
      <c r="F78" s="75">
        <v>22638.9</v>
      </c>
      <c r="G78" s="263"/>
      <c r="H78" s="223">
        <f t="shared" si="4"/>
        <v>53.55404158682847</v>
      </c>
    </row>
    <row r="79" spans="1:8" ht="15.75">
      <c r="A79" s="725"/>
      <c r="B79" s="257">
        <v>90004</v>
      </c>
      <c r="C79" s="66" t="s">
        <v>165</v>
      </c>
      <c r="D79" s="65">
        <v>38500</v>
      </c>
      <c r="E79" s="75">
        <v>33536.43</v>
      </c>
      <c r="F79" s="75">
        <v>33536.43</v>
      </c>
      <c r="G79" s="265"/>
      <c r="H79" s="225">
        <f t="shared" si="4"/>
        <v>87.10761038961039</v>
      </c>
    </row>
    <row r="80" spans="1:8" ht="15.75">
      <c r="A80" s="725"/>
      <c r="B80" s="257">
        <v>90015</v>
      </c>
      <c r="C80" s="73" t="s">
        <v>166</v>
      </c>
      <c r="D80" s="180">
        <v>657170</v>
      </c>
      <c r="E80" s="184">
        <v>579358.13</v>
      </c>
      <c r="F80" s="184">
        <v>421156.69</v>
      </c>
      <c r="G80" s="265">
        <v>158201.44</v>
      </c>
      <c r="H80" s="225">
        <f t="shared" si="4"/>
        <v>88.15955232283883</v>
      </c>
    </row>
    <row r="81" spans="1:8" ht="31.5">
      <c r="A81" s="725"/>
      <c r="B81" s="257">
        <v>90019</v>
      </c>
      <c r="C81" s="78" t="s">
        <v>208</v>
      </c>
      <c r="D81" s="180">
        <v>10000</v>
      </c>
      <c r="E81" s="184">
        <v>6653.2</v>
      </c>
      <c r="F81" s="184">
        <v>6653.2</v>
      </c>
      <c r="G81" s="265"/>
      <c r="H81" s="224">
        <f t="shared" si="4"/>
        <v>66.532</v>
      </c>
    </row>
    <row r="82" spans="1:8" ht="15.75">
      <c r="A82" s="730"/>
      <c r="B82" s="274">
        <v>90095</v>
      </c>
      <c r="C82" s="73" t="s">
        <v>3</v>
      </c>
      <c r="D82" s="68">
        <v>84441</v>
      </c>
      <c r="E82" s="189">
        <v>66763.24</v>
      </c>
      <c r="F82" s="189">
        <v>66763.24</v>
      </c>
      <c r="G82" s="264"/>
      <c r="H82" s="224">
        <f t="shared" si="4"/>
        <v>79.06495659691383</v>
      </c>
    </row>
    <row r="83" spans="1:8" ht="17.25" customHeight="1">
      <c r="A83" s="438">
        <v>921</v>
      </c>
      <c r="B83" s="307"/>
      <c r="C83" s="310" t="s">
        <v>167</v>
      </c>
      <c r="D83" s="304">
        <v>168167</v>
      </c>
      <c r="E83" s="321">
        <v>165433.4</v>
      </c>
      <c r="F83" s="321">
        <v>165433.4</v>
      </c>
      <c r="G83" s="514"/>
      <c r="H83" s="439">
        <f>(E83/D83)*100</f>
        <v>98.37447299410704</v>
      </c>
    </row>
    <row r="84" spans="1:8" ht="18" customHeight="1">
      <c r="A84" s="723"/>
      <c r="B84" s="256">
        <v>92105</v>
      </c>
      <c r="C84" s="64" t="s">
        <v>168</v>
      </c>
      <c r="D84" s="75">
        <v>4000</v>
      </c>
      <c r="E84" s="188">
        <v>1827.11</v>
      </c>
      <c r="F84" s="188">
        <v>1827.11</v>
      </c>
      <c r="G84" s="263"/>
      <c r="H84" s="223">
        <f>(E84/D84)*100</f>
        <v>45.677749999999996</v>
      </c>
    </row>
    <row r="85" spans="1:8" ht="18" customHeight="1">
      <c r="A85" s="725"/>
      <c r="B85" s="259">
        <v>92109</v>
      </c>
      <c r="C85" s="71" t="s">
        <v>224</v>
      </c>
      <c r="D85" s="162">
        <v>28637</v>
      </c>
      <c r="E85" s="190">
        <v>28635.93</v>
      </c>
      <c r="F85" s="190">
        <v>28635.93</v>
      </c>
      <c r="G85" s="267"/>
      <c r="H85" s="228">
        <f>(E85/D85)*100</f>
        <v>99.99626357509516</v>
      </c>
    </row>
    <row r="86" spans="1:8" ht="17.25" customHeight="1">
      <c r="A86" s="172"/>
      <c r="B86" s="274">
        <v>92116</v>
      </c>
      <c r="C86" s="73" t="s">
        <v>169</v>
      </c>
      <c r="D86" s="175">
        <v>120000</v>
      </c>
      <c r="E86" s="189">
        <v>119440.5</v>
      </c>
      <c r="F86" s="189">
        <v>119440.5</v>
      </c>
      <c r="G86" s="264"/>
      <c r="H86" s="224">
        <f>(E86/D86)*100</f>
        <v>99.53375</v>
      </c>
    </row>
    <row r="87" spans="1:8" ht="17.25" customHeight="1">
      <c r="A87" s="172"/>
      <c r="B87" s="274">
        <v>92195</v>
      </c>
      <c r="C87" s="73" t="s">
        <v>3</v>
      </c>
      <c r="D87" s="175">
        <v>15530</v>
      </c>
      <c r="E87" s="189">
        <v>15529.86</v>
      </c>
      <c r="F87" s="189">
        <v>15529.86</v>
      </c>
      <c r="G87" s="264"/>
      <c r="H87" s="224">
        <f>(E87/D87)*100</f>
        <v>99.9990985189955</v>
      </c>
    </row>
    <row r="88" spans="1:8" ht="18" customHeight="1">
      <c r="A88" s="438">
        <v>926</v>
      </c>
      <c r="B88" s="257"/>
      <c r="C88" s="310" t="s">
        <v>225</v>
      </c>
      <c r="D88" s="304">
        <v>1885183.82</v>
      </c>
      <c r="E88" s="321">
        <v>1847380.35</v>
      </c>
      <c r="F88" s="321">
        <v>53029.46</v>
      </c>
      <c r="G88" s="325">
        <v>1794350.89</v>
      </c>
      <c r="H88" s="439">
        <f aca="true" t="shared" si="5" ref="H88:H101">(E88/D88)*100</f>
        <v>97.99470642602905</v>
      </c>
    </row>
    <row r="89" spans="1:8" ht="18" customHeight="1">
      <c r="A89" s="440"/>
      <c r="B89" s="259">
        <v>92601</v>
      </c>
      <c r="C89" s="174" t="s">
        <v>209</v>
      </c>
      <c r="D89" s="168">
        <v>1823581.82</v>
      </c>
      <c r="E89" s="186">
        <v>1799550.89</v>
      </c>
      <c r="F89" s="186">
        <v>5200</v>
      </c>
      <c r="G89" s="267">
        <v>1794350.89</v>
      </c>
      <c r="H89" s="228">
        <f>(E89/D89)*100</f>
        <v>98.68221267965919</v>
      </c>
    </row>
    <row r="90" spans="1:8" ht="21.75" customHeight="1" thickBot="1">
      <c r="A90" s="163"/>
      <c r="B90" s="465">
        <v>92605</v>
      </c>
      <c r="C90" s="226" t="s">
        <v>170</v>
      </c>
      <c r="D90" s="227">
        <v>61602</v>
      </c>
      <c r="E90" s="473">
        <v>47829.46</v>
      </c>
      <c r="F90" s="473">
        <v>47829.46</v>
      </c>
      <c r="G90" s="474"/>
      <c r="H90" s="443">
        <f t="shared" si="5"/>
        <v>77.64270640563618</v>
      </c>
    </row>
    <row r="91" spans="1:8" ht="19.5" customHeight="1" hidden="1" thickBot="1">
      <c r="A91" s="472"/>
      <c r="B91" s="279"/>
      <c r="C91" s="182" t="s">
        <v>79</v>
      </c>
      <c r="D91" s="69"/>
      <c r="E91" s="187"/>
      <c r="F91" s="187"/>
      <c r="G91" s="262"/>
      <c r="H91" s="202"/>
    </row>
    <row r="92" spans="1:8" ht="35.25" customHeight="1" thickBot="1">
      <c r="A92" s="543"/>
      <c r="B92" s="544"/>
      <c r="C92" s="508" t="s">
        <v>79</v>
      </c>
      <c r="D92" s="69"/>
      <c r="E92" s="187"/>
      <c r="F92" s="187"/>
      <c r="G92" s="262"/>
      <c r="H92" s="202"/>
    </row>
    <row r="93" spans="1:8" ht="21" customHeight="1">
      <c r="A93" s="452" t="s">
        <v>48</v>
      </c>
      <c r="B93" s="319"/>
      <c r="C93" s="320" t="s">
        <v>56</v>
      </c>
      <c r="D93" s="296">
        <v>246235.77</v>
      </c>
      <c r="E93" s="297">
        <v>246235.77</v>
      </c>
      <c r="F93" s="297">
        <v>246235.77</v>
      </c>
      <c r="G93" s="298"/>
      <c r="H93" s="453">
        <f t="shared" si="5"/>
        <v>100</v>
      </c>
    </row>
    <row r="94" spans="1:8" ht="15.75">
      <c r="A94" s="452"/>
      <c r="B94" s="277" t="s">
        <v>49</v>
      </c>
      <c r="C94" s="329" t="s">
        <v>3</v>
      </c>
      <c r="D94" s="316">
        <v>246235.77</v>
      </c>
      <c r="E94" s="326">
        <v>246235.77</v>
      </c>
      <c r="F94" s="326">
        <v>246235.77</v>
      </c>
      <c r="G94" s="295"/>
      <c r="H94" s="224">
        <f t="shared" si="5"/>
        <v>100</v>
      </c>
    </row>
    <row r="95" spans="1:8" ht="15.75">
      <c r="A95" s="475">
        <v>750</v>
      </c>
      <c r="B95" s="257"/>
      <c r="C95" s="310" t="s">
        <v>81</v>
      </c>
      <c r="D95" s="304">
        <v>114989</v>
      </c>
      <c r="E95" s="321">
        <v>114928.54</v>
      </c>
      <c r="F95" s="321">
        <v>114928.54</v>
      </c>
      <c r="G95" s="199"/>
      <c r="H95" s="439">
        <f t="shared" si="5"/>
        <v>99.94742105766638</v>
      </c>
    </row>
    <row r="96" spans="1:8" ht="15.75">
      <c r="A96" s="723"/>
      <c r="B96" s="257">
        <v>75011</v>
      </c>
      <c r="C96" s="181" t="s">
        <v>82</v>
      </c>
      <c r="D96" s="165">
        <v>89284</v>
      </c>
      <c r="E96" s="198">
        <v>89284</v>
      </c>
      <c r="F96" s="198">
        <v>89284</v>
      </c>
      <c r="G96" s="199"/>
      <c r="H96" s="225">
        <f t="shared" si="5"/>
        <v>100</v>
      </c>
    </row>
    <row r="97" spans="1:8" ht="15.75">
      <c r="A97" s="728"/>
      <c r="B97" s="257">
        <v>75056</v>
      </c>
      <c r="C97" s="181" t="s">
        <v>226</v>
      </c>
      <c r="D97" s="165">
        <v>25705</v>
      </c>
      <c r="E97" s="198">
        <v>25644.54</v>
      </c>
      <c r="F97" s="198">
        <v>25644.54</v>
      </c>
      <c r="G97" s="199"/>
      <c r="H97" s="225">
        <f t="shared" si="5"/>
        <v>99.76479284185956</v>
      </c>
    </row>
    <row r="98" spans="1:8" ht="31.5">
      <c r="A98" s="438">
        <v>751</v>
      </c>
      <c r="B98" s="257"/>
      <c r="C98" s="318" t="s">
        <v>83</v>
      </c>
      <c r="D98" s="305">
        <v>21635</v>
      </c>
      <c r="E98" s="305">
        <v>20963.73</v>
      </c>
      <c r="F98" s="305">
        <v>20963.73</v>
      </c>
      <c r="G98" s="520"/>
      <c r="H98" s="439">
        <f t="shared" si="5"/>
        <v>96.89729604807026</v>
      </c>
    </row>
    <row r="99" spans="1:8" ht="31.5">
      <c r="A99" s="723"/>
      <c r="B99" s="259">
        <v>75101</v>
      </c>
      <c r="C99" s="77" t="s">
        <v>5</v>
      </c>
      <c r="D99" s="75">
        <v>1573</v>
      </c>
      <c r="E99" s="75">
        <v>1573</v>
      </c>
      <c r="F99" s="75">
        <v>1573</v>
      </c>
      <c r="G99" s="263"/>
      <c r="H99" s="223">
        <f t="shared" si="5"/>
        <v>100</v>
      </c>
    </row>
    <row r="100" spans="1:8" ht="18" customHeight="1">
      <c r="A100" s="724"/>
      <c r="B100" s="257">
        <v>75108</v>
      </c>
      <c r="C100" s="77" t="s">
        <v>267</v>
      </c>
      <c r="D100" s="75">
        <v>15874</v>
      </c>
      <c r="E100" s="75">
        <v>15467.75</v>
      </c>
      <c r="F100" s="75">
        <v>15467.75</v>
      </c>
      <c r="G100" s="263"/>
      <c r="H100" s="223">
        <f t="shared" si="5"/>
        <v>97.44078367141236</v>
      </c>
    </row>
    <row r="101" spans="1:8" ht="63">
      <c r="A101" s="725"/>
      <c r="B101" s="257">
        <v>75109</v>
      </c>
      <c r="C101" s="76" t="s">
        <v>227</v>
      </c>
      <c r="D101" s="67">
        <v>4188</v>
      </c>
      <c r="E101" s="180">
        <v>3922.98</v>
      </c>
      <c r="F101" s="180">
        <v>3922.98</v>
      </c>
      <c r="G101" s="265"/>
      <c r="H101" s="225">
        <f t="shared" si="5"/>
        <v>93.67191977077364</v>
      </c>
    </row>
    <row r="102" spans="1:8" ht="15.75">
      <c r="A102" s="438">
        <v>852</v>
      </c>
      <c r="B102" s="521"/>
      <c r="C102" s="310" t="s">
        <v>74</v>
      </c>
      <c r="D102" s="304">
        <v>2491549</v>
      </c>
      <c r="E102" s="321">
        <v>2490009.48</v>
      </c>
      <c r="F102" s="321">
        <v>2490009.48</v>
      </c>
      <c r="G102" s="520"/>
      <c r="H102" s="439">
        <f>(E102/D102)*100</f>
        <v>99.93821032618663</v>
      </c>
    </row>
    <row r="103" spans="1:8" ht="47.25">
      <c r="A103" s="720"/>
      <c r="B103" s="257">
        <v>85212</v>
      </c>
      <c r="C103" s="77" t="s">
        <v>130</v>
      </c>
      <c r="D103" s="65">
        <v>2481000</v>
      </c>
      <c r="E103" s="571">
        <v>2480839.13</v>
      </c>
      <c r="F103" s="571">
        <v>2480839.13</v>
      </c>
      <c r="G103" s="661"/>
      <c r="H103" s="225">
        <f>(E103/D103)*100</f>
        <v>99.99351592099958</v>
      </c>
    </row>
    <row r="104" spans="1:8" ht="78.75">
      <c r="A104" s="721"/>
      <c r="B104" s="257">
        <v>85213</v>
      </c>
      <c r="C104" s="161" t="s">
        <v>233</v>
      </c>
      <c r="D104" s="72">
        <v>3949</v>
      </c>
      <c r="E104" s="190">
        <v>3870.35</v>
      </c>
      <c r="F104" s="190">
        <v>3870.35</v>
      </c>
      <c r="G104" s="522"/>
      <c r="H104" s="224">
        <f>(E104/D104)*100</f>
        <v>98.00835654596099</v>
      </c>
    </row>
    <row r="105" spans="1:8" ht="29.25" customHeight="1">
      <c r="A105" s="721"/>
      <c r="B105" s="257">
        <v>85228</v>
      </c>
      <c r="C105" s="76" t="s">
        <v>160</v>
      </c>
      <c r="D105" s="67">
        <v>1300</v>
      </c>
      <c r="E105" s="198">
        <v>0</v>
      </c>
      <c r="F105" s="198">
        <v>0</v>
      </c>
      <c r="G105" s="520"/>
      <c r="H105" s="225">
        <v>0</v>
      </c>
    </row>
    <row r="106" spans="1:8" ht="16.5" thickBot="1">
      <c r="A106" s="722"/>
      <c r="B106" s="465">
        <v>85295</v>
      </c>
      <c r="C106" s="161" t="s">
        <v>3</v>
      </c>
      <c r="D106" s="72">
        <v>5300</v>
      </c>
      <c r="E106" s="190">
        <v>5300</v>
      </c>
      <c r="F106" s="190">
        <v>5300</v>
      </c>
      <c r="G106" s="654"/>
      <c r="H106" s="224">
        <f>(E106/D106)*100</f>
        <v>100</v>
      </c>
    </row>
    <row r="107" spans="1:8" ht="16.5" thickBot="1">
      <c r="A107" s="678"/>
      <c r="B107" s="655"/>
      <c r="C107" s="74" t="s">
        <v>171</v>
      </c>
      <c r="D107" s="62">
        <v>35441197.19</v>
      </c>
      <c r="E107" s="62">
        <v>32291168.8</v>
      </c>
      <c r="F107" s="62">
        <v>18660768.17</v>
      </c>
      <c r="G107" s="331">
        <v>13630400.63</v>
      </c>
      <c r="H107" s="201">
        <f>(E107/D107)*100</f>
        <v>91.11195828653102</v>
      </c>
    </row>
    <row r="108" spans="1:8" ht="15.75">
      <c r="A108" s="509"/>
      <c r="B108" s="299"/>
      <c r="C108" s="81"/>
      <c r="D108" s="330"/>
      <c r="E108" s="81"/>
      <c r="F108" s="81"/>
      <c r="G108" s="81"/>
      <c r="H108" s="81"/>
    </row>
    <row r="109" spans="1:9" ht="12.75">
      <c r="A109" s="81"/>
      <c r="B109" s="299"/>
      <c r="C109" s="81"/>
      <c r="D109" s="81"/>
      <c r="E109" s="81"/>
      <c r="F109" s="81"/>
      <c r="G109" s="81"/>
      <c r="H109" s="81"/>
      <c r="I109" s="841" t="s">
        <v>363</v>
      </c>
    </row>
    <row r="110" spans="2:9" ht="12.75">
      <c r="B110" s="299"/>
      <c r="C110" s="300"/>
      <c r="D110" s="81"/>
      <c r="E110" s="81"/>
      <c r="F110" s="81"/>
      <c r="G110" s="81"/>
      <c r="H110" s="81"/>
      <c r="I110" s="220" t="s">
        <v>364</v>
      </c>
    </row>
    <row r="111" spans="2:8" ht="12.75">
      <c r="B111" s="299"/>
      <c r="C111" s="81"/>
      <c r="D111" s="221"/>
      <c r="E111" s="221"/>
      <c r="F111" s="81"/>
      <c r="G111" s="81"/>
      <c r="H111" s="81"/>
    </row>
    <row r="112" spans="2:8" ht="12.75">
      <c r="B112" s="299"/>
      <c r="C112" s="81"/>
      <c r="D112" s="221"/>
      <c r="E112" s="221"/>
      <c r="F112" s="81"/>
      <c r="G112" s="81"/>
      <c r="H112" s="81"/>
    </row>
    <row r="113" spans="2:8" ht="12.75">
      <c r="B113" s="299"/>
      <c r="C113" s="81"/>
      <c r="D113" s="221"/>
      <c r="E113" s="221"/>
      <c r="F113" s="81"/>
      <c r="G113" s="81"/>
      <c r="H113" s="81"/>
    </row>
    <row r="114" spans="2:8" ht="12.75">
      <c r="B114" s="299"/>
      <c r="C114" s="300"/>
      <c r="D114" s="221"/>
      <c r="E114" s="221"/>
      <c r="F114" s="81"/>
      <c r="G114" s="81"/>
      <c r="H114" s="81"/>
    </row>
    <row r="115" spans="2:8" ht="12.75">
      <c r="B115" s="299"/>
      <c r="C115" s="81"/>
      <c r="D115" s="221"/>
      <c r="E115" s="221"/>
      <c r="F115" s="81"/>
      <c r="G115" s="81"/>
      <c r="H115" s="81"/>
    </row>
    <row r="116" spans="2:8" ht="12.75">
      <c r="B116" s="299"/>
      <c r="C116" s="81"/>
      <c r="D116" s="221"/>
      <c r="E116" s="221"/>
      <c r="F116" s="81"/>
      <c r="G116" s="81"/>
      <c r="H116" s="81"/>
    </row>
    <row r="117" spans="2:8" ht="12.75">
      <c r="B117" s="299"/>
      <c r="C117" s="81"/>
      <c r="D117" s="221"/>
      <c r="E117" s="221"/>
      <c r="F117" s="81"/>
      <c r="G117" s="81"/>
      <c r="H117" s="81"/>
    </row>
    <row r="118" spans="2:8" ht="12.75">
      <c r="B118" s="81"/>
      <c r="C118" s="300"/>
      <c r="D118" s="81"/>
      <c r="E118" s="81"/>
      <c r="F118" s="81"/>
      <c r="G118" s="81"/>
      <c r="H118" s="81"/>
    </row>
    <row r="119" spans="2:8" ht="12.75">
      <c r="B119" s="81"/>
      <c r="C119" s="81"/>
      <c r="D119" s="301"/>
      <c r="E119" s="301"/>
      <c r="F119" s="81"/>
      <c r="G119" s="81"/>
      <c r="H119" s="81"/>
    </row>
    <row r="120" spans="2:8" ht="12.75">
      <c r="B120" s="81"/>
      <c r="C120" s="81"/>
      <c r="D120" s="301"/>
      <c r="E120" s="301"/>
      <c r="F120" s="81"/>
      <c r="G120" s="81"/>
      <c r="H120" s="81"/>
    </row>
    <row r="121" spans="2:8" ht="12.75">
      <c r="B121" s="81"/>
      <c r="C121" s="81"/>
      <c r="D121" s="301"/>
      <c r="E121" s="301"/>
      <c r="F121" s="81"/>
      <c r="G121" s="81"/>
      <c r="H121" s="81"/>
    </row>
    <row r="122" spans="2:8" ht="12.75">
      <c r="B122" s="81"/>
      <c r="C122" s="81"/>
      <c r="D122" s="301"/>
      <c r="E122" s="301"/>
      <c r="F122" s="81"/>
      <c r="G122" s="81"/>
      <c r="H122" s="81"/>
    </row>
    <row r="123" spans="2:8" ht="12.75">
      <c r="B123" s="81"/>
      <c r="C123" s="81"/>
      <c r="D123" s="81"/>
      <c r="E123" s="81"/>
      <c r="F123" s="81"/>
      <c r="G123" s="81"/>
      <c r="H123" s="81"/>
    </row>
    <row r="124" spans="2:8" ht="12.75">
      <c r="B124" s="81"/>
      <c r="C124" s="81"/>
      <c r="D124" s="81"/>
      <c r="E124" s="81"/>
      <c r="F124" s="81"/>
      <c r="G124" s="81"/>
      <c r="H124" s="81"/>
    </row>
    <row r="125" spans="3:8" ht="12.75">
      <c r="C125" s="81"/>
      <c r="D125" s="81"/>
      <c r="E125" s="301"/>
      <c r="F125" s="81"/>
      <c r="G125" s="81"/>
      <c r="H125" s="81"/>
    </row>
  </sheetData>
  <sheetProtection/>
  <mergeCells count="21">
    <mergeCell ref="H6:H7"/>
    <mergeCell ref="A41:A42"/>
    <mergeCell ref="A60:A68"/>
    <mergeCell ref="A77:A82"/>
    <mergeCell ref="A57:A58"/>
    <mergeCell ref="C6:C7"/>
    <mergeCell ref="A48:A50"/>
    <mergeCell ref="A72:A75"/>
    <mergeCell ref="A84:A85"/>
    <mergeCell ref="A43:A44"/>
    <mergeCell ref="A6:A7"/>
    <mergeCell ref="A3:H3"/>
    <mergeCell ref="A4:H4"/>
    <mergeCell ref="D6:D7"/>
    <mergeCell ref="E6:E7"/>
    <mergeCell ref="F6:G6"/>
    <mergeCell ref="A103:A106"/>
    <mergeCell ref="B6:B7"/>
    <mergeCell ref="A99:A101"/>
    <mergeCell ref="A45:A46"/>
    <mergeCell ref="A96:A97"/>
  </mergeCells>
  <printOptions/>
  <pageMargins left="0.5905511811023623" right="0" top="0.275590551181102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M122"/>
  <sheetViews>
    <sheetView zoomScalePageLayoutView="0" workbookViewId="0" topLeftCell="A97">
      <selection activeCell="M106" sqref="M106:N107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27.421875" style="0" customWidth="1"/>
    <col min="4" max="4" width="14.57421875" style="0" customWidth="1"/>
    <col min="5" max="5" width="14.28125" style="0" customWidth="1"/>
    <col min="6" max="7" width="12.7109375" style="0" customWidth="1"/>
    <col min="8" max="8" width="11.140625" style="0" customWidth="1"/>
    <col min="9" max="9" width="11.8515625" style="0" customWidth="1"/>
    <col min="10" max="10" width="11.7109375" style="0" customWidth="1"/>
    <col min="11" max="11" width="11.8515625" style="0" customWidth="1"/>
    <col min="12" max="12" width="8.00390625" style="0" customWidth="1"/>
    <col min="13" max="13" width="27.00390625" style="0" customWidth="1"/>
  </cols>
  <sheetData>
    <row r="2" spans="1:11" ht="15.75">
      <c r="A2" s="82"/>
      <c r="B2" s="83"/>
      <c r="C2" s="83"/>
      <c r="D2" s="84"/>
      <c r="E2" s="84"/>
      <c r="F2" s="83"/>
      <c r="G2" s="83"/>
      <c r="H2" s="83"/>
      <c r="I2" s="83"/>
      <c r="J2" s="83"/>
      <c r="K2" s="84" t="s">
        <v>361</v>
      </c>
    </row>
    <row r="3" spans="1:11" ht="15.75">
      <c r="A3" s="82"/>
      <c r="B3" s="83"/>
      <c r="C3" s="83"/>
      <c r="D3" s="85"/>
      <c r="E3" s="85"/>
      <c r="F3" s="85"/>
      <c r="G3" s="85"/>
      <c r="H3" s="85"/>
      <c r="I3" s="85"/>
      <c r="J3" s="85"/>
      <c r="K3" s="86"/>
    </row>
    <row r="4" spans="1:12" ht="20.25">
      <c r="A4" s="714" t="s">
        <v>86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</row>
    <row r="5" spans="1:12" ht="20.25">
      <c r="A5" s="714" t="s">
        <v>257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</row>
    <row r="6" spans="1:11" ht="21" thickBot="1">
      <c r="A6" s="82"/>
      <c r="B6" s="53"/>
      <c r="C6" s="87"/>
      <c r="D6" s="179"/>
      <c r="E6" s="88"/>
      <c r="F6" s="53"/>
      <c r="G6" s="53"/>
      <c r="H6" s="53"/>
      <c r="I6" s="53"/>
      <c r="J6" s="53"/>
      <c r="K6" s="89"/>
    </row>
    <row r="7" spans="1:12" ht="15">
      <c r="A7" s="745" t="s">
        <v>36</v>
      </c>
      <c r="B7" s="747" t="s">
        <v>42</v>
      </c>
      <c r="C7" s="716" t="s">
        <v>111</v>
      </c>
      <c r="D7" s="739" t="s">
        <v>91</v>
      </c>
      <c r="E7" s="739" t="s">
        <v>131</v>
      </c>
      <c r="F7" s="741" t="s">
        <v>113</v>
      </c>
      <c r="G7" s="742"/>
      <c r="H7" s="742"/>
      <c r="I7" s="742"/>
      <c r="J7" s="742"/>
      <c r="K7" s="742"/>
      <c r="L7" s="743" t="s">
        <v>132</v>
      </c>
    </row>
    <row r="8" spans="1:12" ht="67.5">
      <c r="A8" s="746"/>
      <c r="B8" s="748"/>
      <c r="C8" s="717"/>
      <c r="D8" s="740"/>
      <c r="E8" s="740"/>
      <c r="F8" s="406" t="s">
        <v>203</v>
      </c>
      <c r="G8" s="407" t="s">
        <v>211</v>
      </c>
      <c r="H8" s="407" t="s">
        <v>212</v>
      </c>
      <c r="I8" s="407" t="s">
        <v>196</v>
      </c>
      <c r="J8" s="407" t="s">
        <v>215</v>
      </c>
      <c r="K8" s="407" t="s">
        <v>204</v>
      </c>
      <c r="L8" s="744"/>
    </row>
    <row r="9" spans="1:12" ht="12.75">
      <c r="A9" s="229">
        <v>1</v>
      </c>
      <c r="B9" s="197">
        <v>2</v>
      </c>
      <c r="C9" s="404">
        <v>4</v>
      </c>
      <c r="D9" s="404">
        <v>5</v>
      </c>
      <c r="E9" s="404">
        <v>6</v>
      </c>
      <c r="F9" s="404"/>
      <c r="G9" s="404"/>
      <c r="H9" s="404">
        <v>9</v>
      </c>
      <c r="I9" s="404">
        <v>10</v>
      </c>
      <c r="J9" s="404">
        <v>11</v>
      </c>
      <c r="K9" s="404">
        <v>12</v>
      </c>
      <c r="L9" s="405">
        <v>13</v>
      </c>
    </row>
    <row r="10" spans="1:12" ht="15.75">
      <c r="A10" s="476" t="s">
        <v>48</v>
      </c>
      <c r="B10" s="333"/>
      <c r="C10" s="333" t="s">
        <v>56</v>
      </c>
      <c r="D10" s="357">
        <v>14000</v>
      </c>
      <c r="E10" s="357">
        <v>11759</v>
      </c>
      <c r="F10" s="357"/>
      <c r="G10" s="357"/>
      <c r="H10" s="357">
        <v>11759</v>
      </c>
      <c r="I10" s="357"/>
      <c r="J10" s="357"/>
      <c r="K10" s="358"/>
      <c r="L10" s="462">
        <f aca="true" t="shared" si="0" ref="L10:L40">(E10/D10)*100</f>
        <v>83.99285714285715</v>
      </c>
    </row>
    <row r="11" spans="1:12" ht="15.75">
      <c r="A11" s="334"/>
      <c r="B11" s="336" t="s">
        <v>134</v>
      </c>
      <c r="C11" s="203" t="s">
        <v>217</v>
      </c>
      <c r="D11" s="359">
        <v>14000</v>
      </c>
      <c r="E11" s="360">
        <v>11759</v>
      </c>
      <c r="F11" s="360"/>
      <c r="G11" s="360"/>
      <c r="H11" s="360">
        <v>11759</v>
      </c>
      <c r="I11" s="360"/>
      <c r="J11" s="360"/>
      <c r="K11" s="361"/>
      <c r="L11" s="224">
        <f t="shared" si="0"/>
        <v>83.99285714285715</v>
      </c>
    </row>
    <row r="12" spans="1:12" ht="42" customHeight="1">
      <c r="A12" s="476">
        <v>400</v>
      </c>
      <c r="B12" s="333"/>
      <c r="C12" s="311" t="s">
        <v>115</v>
      </c>
      <c r="D12" s="357">
        <v>253040</v>
      </c>
      <c r="E12" s="363">
        <v>227689.58</v>
      </c>
      <c r="F12" s="363">
        <v>27600</v>
      </c>
      <c r="G12" s="363">
        <v>200089.58</v>
      </c>
      <c r="H12" s="363"/>
      <c r="I12" s="363"/>
      <c r="J12" s="363"/>
      <c r="K12" s="362"/>
      <c r="L12" s="462">
        <f t="shared" si="0"/>
        <v>89.98165507429655</v>
      </c>
    </row>
    <row r="13" spans="1:12" ht="15.75">
      <c r="A13" s="477"/>
      <c r="B13" s="337">
        <v>40002</v>
      </c>
      <c r="C13" s="164" t="s">
        <v>195</v>
      </c>
      <c r="D13" s="364">
        <v>253040</v>
      </c>
      <c r="E13" s="365">
        <v>227689.58</v>
      </c>
      <c r="F13" s="365">
        <v>27600</v>
      </c>
      <c r="G13" s="365">
        <v>200089.58</v>
      </c>
      <c r="H13" s="365"/>
      <c r="I13" s="365"/>
      <c r="J13" s="365"/>
      <c r="K13" s="364"/>
      <c r="L13" s="225">
        <f t="shared" si="0"/>
        <v>89.98165507429655</v>
      </c>
    </row>
    <row r="14" spans="1:12" ht="15.75">
      <c r="A14" s="476">
        <v>500</v>
      </c>
      <c r="B14" s="333"/>
      <c r="C14" s="333" t="s">
        <v>135</v>
      </c>
      <c r="D14" s="362">
        <v>5000</v>
      </c>
      <c r="E14" s="366">
        <v>2014.2</v>
      </c>
      <c r="F14" s="366"/>
      <c r="G14" s="366">
        <v>2014.2</v>
      </c>
      <c r="H14" s="366"/>
      <c r="I14" s="366"/>
      <c r="J14" s="366"/>
      <c r="K14" s="367"/>
      <c r="L14" s="225">
        <f t="shared" si="0"/>
        <v>40.284000000000006</v>
      </c>
    </row>
    <row r="15" spans="1:12" ht="15.75">
      <c r="A15" s="477"/>
      <c r="B15" s="337">
        <v>50095</v>
      </c>
      <c r="C15" s="338" t="s">
        <v>3</v>
      </c>
      <c r="D15" s="364">
        <v>5000</v>
      </c>
      <c r="E15" s="368">
        <v>2014.2</v>
      </c>
      <c r="F15" s="368"/>
      <c r="G15" s="368">
        <v>2014.2</v>
      </c>
      <c r="H15" s="368"/>
      <c r="I15" s="368"/>
      <c r="J15" s="368"/>
      <c r="K15" s="367"/>
      <c r="L15" s="225">
        <f t="shared" si="0"/>
        <v>40.284000000000006</v>
      </c>
    </row>
    <row r="16" spans="1:12" ht="15.75">
      <c r="A16" s="476">
        <v>600</v>
      </c>
      <c r="B16" s="333"/>
      <c r="C16" s="333" t="s">
        <v>136</v>
      </c>
      <c r="D16" s="362">
        <v>1842535.46</v>
      </c>
      <c r="E16" s="363">
        <v>1601962.6</v>
      </c>
      <c r="F16" s="363">
        <v>113786.5</v>
      </c>
      <c r="G16" s="363">
        <v>1488176.1</v>
      </c>
      <c r="H16" s="363"/>
      <c r="I16" s="363"/>
      <c r="J16" s="363"/>
      <c r="K16" s="369"/>
      <c r="L16" s="439">
        <f t="shared" si="0"/>
        <v>86.9433796405742</v>
      </c>
    </row>
    <row r="17" spans="1:12" ht="15.75">
      <c r="A17" s="339"/>
      <c r="B17" s="335">
        <v>60012</v>
      </c>
      <c r="C17" s="340" t="s">
        <v>234</v>
      </c>
      <c r="D17" s="370">
        <v>200</v>
      </c>
      <c r="E17" s="371">
        <v>104.85</v>
      </c>
      <c r="F17" s="371"/>
      <c r="G17" s="371">
        <v>104.85</v>
      </c>
      <c r="H17" s="371"/>
      <c r="I17" s="371"/>
      <c r="J17" s="371"/>
      <c r="K17" s="372"/>
      <c r="L17" s="223">
        <f t="shared" si="0"/>
        <v>52.425</v>
      </c>
    </row>
    <row r="18" spans="1:12" ht="15.75">
      <c r="A18" s="339"/>
      <c r="B18" s="335">
        <v>60014</v>
      </c>
      <c r="C18" s="340" t="s">
        <v>137</v>
      </c>
      <c r="D18" s="370">
        <v>10385</v>
      </c>
      <c r="E18" s="371">
        <v>8270.98</v>
      </c>
      <c r="F18" s="371"/>
      <c r="G18" s="371">
        <v>8270.98</v>
      </c>
      <c r="H18" s="371"/>
      <c r="I18" s="371"/>
      <c r="J18" s="371"/>
      <c r="K18" s="372"/>
      <c r="L18" s="223">
        <f t="shared" si="0"/>
        <v>79.6435243139143</v>
      </c>
    </row>
    <row r="19" spans="1:12" ht="15.75">
      <c r="A19" s="341"/>
      <c r="B19" s="337">
        <v>60016</v>
      </c>
      <c r="C19" s="338" t="s">
        <v>138</v>
      </c>
      <c r="D19" s="364">
        <v>1825450.46</v>
      </c>
      <c r="E19" s="368">
        <v>1587366.77</v>
      </c>
      <c r="F19" s="368">
        <v>107566.5</v>
      </c>
      <c r="G19" s="368">
        <v>1479800.27</v>
      </c>
      <c r="H19" s="368"/>
      <c r="I19" s="368"/>
      <c r="J19" s="368"/>
      <c r="K19" s="367"/>
      <c r="L19" s="225">
        <f t="shared" si="0"/>
        <v>86.95753759321411</v>
      </c>
    </row>
    <row r="20" spans="1:12" ht="15.75" customHeight="1">
      <c r="A20" s="341"/>
      <c r="B20" s="336">
        <v>60095</v>
      </c>
      <c r="C20" s="203" t="s">
        <v>3</v>
      </c>
      <c r="D20" s="373">
        <v>6500</v>
      </c>
      <c r="E20" s="374">
        <v>6220</v>
      </c>
      <c r="F20" s="374">
        <v>6220</v>
      </c>
      <c r="G20" s="374"/>
      <c r="H20" s="374"/>
      <c r="I20" s="374"/>
      <c r="J20" s="374"/>
      <c r="K20" s="375"/>
      <c r="L20" s="224">
        <f t="shared" si="0"/>
        <v>95.6923076923077</v>
      </c>
    </row>
    <row r="21" spans="1:12" ht="15.75" customHeight="1">
      <c r="A21" s="334">
        <v>630</v>
      </c>
      <c r="B21" s="336"/>
      <c r="C21" s="578" t="s">
        <v>222</v>
      </c>
      <c r="D21" s="579">
        <v>16589.95</v>
      </c>
      <c r="E21" s="691">
        <v>16586.55</v>
      </c>
      <c r="F21" s="374"/>
      <c r="G21" s="691"/>
      <c r="H21" s="374"/>
      <c r="I21" s="374"/>
      <c r="J21" s="691">
        <v>16586.55</v>
      </c>
      <c r="K21" s="375"/>
      <c r="L21" s="519">
        <f t="shared" si="0"/>
        <v>99.97950566457403</v>
      </c>
    </row>
    <row r="22" spans="1:12" ht="36" customHeight="1">
      <c r="A22" s="334"/>
      <c r="B22" s="336">
        <v>63003</v>
      </c>
      <c r="C22" s="203" t="s">
        <v>223</v>
      </c>
      <c r="D22" s="373">
        <v>16589.95</v>
      </c>
      <c r="E22" s="374">
        <v>16586.55</v>
      </c>
      <c r="F22" s="374"/>
      <c r="G22" s="374"/>
      <c r="H22" s="374"/>
      <c r="I22" s="374"/>
      <c r="J22" s="374">
        <v>16586.55</v>
      </c>
      <c r="K22" s="375"/>
      <c r="L22" s="224">
        <v>0</v>
      </c>
    </row>
    <row r="23" spans="1:12" ht="15.75">
      <c r="A23" s="476">
        <v>700</v>
      </c>
      <c r="B23" s="333"/>
      <c r="C23" s="333" t="s">
        <v>61</v>
      </c>
      <c r="D23" s="362">
        <v>270945</v>
      </c>
      <c r="E23" s="363">
        <v>225856.25</v>
      </c>
      <c r="F23" s="363">
        <v>18495.5</v>
      </c>
      <c r="G23" s="363">
        <v>207360.77</v>
      </c>
      <c r="H23" s="363"/>
      <c r="I23" s="363"/>
      <c r="J23" s="363"/>
      <c r="K23" s="369"/>
      <c r="L23" s="439">
        <f t="shared" si="0"/>
        <v>83.35870748675931</v>
      </c>
    </row>
    <row r="24" spans="1:12" ht="27.75" customHeight="1">
      <c r="A24" s="339"/>
      <c r="B24" s="335">
        <v>70004</v>
      </c>
      <c r="C24" s="169" t="s">
        <v>139</v>
      </c>
      <c r="D24" s="376">
        <v>68575</v>
      </c>
      <c r="E24" s="377">
        <v>64466.21</v>
      </c>
      <c r="F24" s="377"/>
      <c r="G24" s="377">
        <v>64466.21</v>
      </c>
      <c r="H24" s="377"/>
      <c r="I24" s="377"/>
      <c r="J24" s="377"/>
      <c r="K24" s="372" t="s">
        <v>362</v>
      </c>
      <c r="L24" s="223">
        <f t="shared" si="0"/>
        <v>94.00832664965367</v>
      </c>
    </row>
    <row r="25" spans="1:12" ht="30">
      <c r="A25" s="341"/>
      <c r="B25" s="337">
        <v>70005</v>
      </c>
      <c r="C25" s="164" t="s">
        <v>62</v>
      </c>
      <c r="D25" s="364">
        <v>87870</v>
      </c>
      <c r="E25" s="378">
        <v>70601.78</v>
      </c>
      <c r="F25" s="378">
        <v>18495.5</v>
      </c>
      <c r="G25" s="378">
        <v>52106.3</v>
      </c>
      <c r="H25" s="378"/>
      <c r="I25" s="378"/>
      <c r="J25" s="378"/>
      <c r="K25" s="379"/>
      <c r="L25" s="225">
        <f t="shared" si="0"/>
        <v>80.34799135085923</v>
      </c>
    </row>
    <row r="26" spans="1:12" ht="15.75">
      <c r="A26" s="342"/>
      <c r="B26" s="336">
        <v>70095</v>
      </c>
      <c r="C26" s="343" t="s">
        <v>3</v>
      </c>
      <c r="D26" s="380">
        <v>114500</v>
      </c>
      <c r="E26" s="381">
        <v>90788.26</v>
      </c>
      <c r="F26" s="381"/>
      <c r="G26" s="382">
        <v>90788.26</v>
      </c>
      <c r="H26" s="382"/>
      <c r="I26" s="382"/>
      <c r="J26" s="382"/>
      <c r="K26" s="383"/>
      <c r="L26" s="224">
        <f t="shared" si="0"/>
        <v>79.29105676855895</v>
      </c>
    </row>
    <row r="27" spans="1:12" ht="15.75">
      <c r="A27" s="476">
        <v>710</v>
      </c>
      <c r="B27" s="333"/>
      <c r="C27" s="333" t="s">
        <v>140</v>
      </c>
      <c r="D27" s="357">
        <v>100360</v>
      </c>
      <c r="E27" s="363">
        <v>96150</v>
      </c>
      <c r="F27" s="363"/>
      <c r="G27" s="363">
        <v>96150</v>
      </c>
      <c r="H27" s="363"/>
      <c r="I27" s="363" t="s">
        <v>8</v>
      </c>
      <c r="J27" s="363"/>
      <c r="K27" s="367"/>
      <c r="L27" s="439">
        <f t="shared" si="0"/>
        <v>95.80510163411718</v>
      </c>
    </row>
    <row r="28" spans="1:12" ht="30">
      <c r="A28" s="566"/>
      <c r="B28" s="337">
        <v>71004</v>
      </c>
      <c r="C28" s="164" t="s">
        <v>141</v>
      </c>
      <c r="D28" s="386">
        <v>99250</v>
      </c>
      <c r="E28" s="378">
        <v>95040</v>
      </c>
      <c r="F28" s="378"/>
      <c r="G28" s="378">
        <v>95040</v>
      </c>
      <c r="H28" s="378"/>
      <c r="I28" s="378"/>
      <c r="J28" s="378"/>
      <c r="K28" s="367"/>
      <c r="L28" s="225">
        <f t="shared" si="0"/>
        <v>95.75818639798489</v>
      </c>
    </row>
    <row r="29" spans="1:12" ht="15.75">
      <c r="A29" s="567"/>
      <c r="B29" s="337">
        <v>71095</v>
      </c>
      <c r="C29" s="338" t="s">
        <v>3</v>
      </c>
      <c r="D29" s="388">
        <v>1110</v>
      </c>
      <c r="E29" s="568">
        <v>1110</v>
      </c>
      <c r="F29" s="568"/>
      <c r="G29" s="568">
        <v>1110</v>
      </c>
      <c r="H29" s="568"/>
      <c r="I29" s="568"/>
      <c r="J29" s="568"/>
      <c r="K29" s="379"/>
      <c r="L29" s="258">
        <f t="shared" si="0"/>
        <v>100</v>
      </c>
    </row>
    <row r="30" spans="1:12" ht="15.75">
      <c r="A30" s="502">
        <v>750</v>
      </c>
      <c r="B30" s="353"/>
      <c r="C30" s="353" t="s">
        <v>81</v>
      </c>
      <c r="D30" s="575">
        <v>2561527</v>
      </c>
      <c r="E30" s="565">
        <v>2444410.71</v>
      </c>
      <c r="F30" s="399">
        <v>1761346.49</v>
      </c>
      <c r="G30" s="399">
        <v>583689.54</v>
      </c>
      <c r="H30" s="399"/>
      <c r="I30" s="399">
        <v>99374.68</v>
      </c>
      <c r="J30" s="399"/>
      <c r="K30" s="565"/>
      <c r="L30" s="453">
        <f t="shared" si="0"/>
        <v>95.4278721247131</v>
      </c>
    </row>
    <row r="31" spans="1:12" ht="15.75">
      <c r="A31" s="342"/>
      <c r="B31" s="335">
        <v>75022</v>
      </c>
      <c r="C31" s="340" t="s">
        <v>142</v>
      </c>
      <c r="D31" s="376">
        <v>136561.92</v>
      </c>
      <c r="E31" s="377">
        <v>107867.7</v>
      </c>
      <c r="F31" s="377"/>
      <c r="G31" s="377">
        <v>8648.25</v>
      </c>
      <c r="H31" s="377"/>
      <c r="I31" s="377">
        <v>99219.45</v>
      </c>
      <c r="J31" s="377"/>
      <c r="K31" s="372"/>
      <c r="L31" s="223">
        <f t="shared" si="0"/>
        <v>78.98812494727665</v>
      </c>
    </row>
    <row r="32" spans="1:12" ht="15.75">
      <c r="A32" s="341"/>
      <c r="B32" s="337">
        <v>75023</v>
      </c>
      <c r="C32" s="338" t="s">
        <v>143</v>
      </c>
      <c r="D32" s="364">
        <v>2186233</v>
      </c>
      <c r="E32" s="378">
        <v>2114824.91</v>
      </c>
      <c r="F32" s="378">
        <v>1723042.99</v>
      </c>
      <c r="G32" s="385">
        <v>391626.69</v>
      </c>
      <c r="H32" s="385"/>
      <c r="I32" s="385">
        <v>155.23</v>
      </c>
      <c r="J32" s="385"/>
      <c r="K32" s="385"/>
      <c r="L32" s="225">
        <f t="shared" si="0"/>
        <v>96.73373835268245</v>
      </c>
    </row>
    <row r="33" spans="1:12" ht="30">
      <c r="A33" s="341"/>
      <c r="B33" s="337">
        <v>75075</v>
      </c>
      <c r="C33" s="164" t="s">
        <v>144</v>
      </c>
      <c r="D33" s="386">
        <v>164182.08</v>
      </c>
      <c r="E33" s="378">
        <v>151954.75</v>
      </c>
      <c r="F33" s="378">
        <v>38303.5</v>
      </c>
      <c r="G33" s="378">
        <v>113651.25</v>
      </c>
      <c r="H33" s="378"/>
      <c r="I33" s="378"/>
      <c r="J33" s="378"/>
      <c r="K33" s="368"/>
      <c r="L33" s="225">
        <f t="shared" si="0"/>
        <v>92.55257942888774</v>
      </c>
    </row>
    <row r="34" spans="1:12" ht="15.75">
      <c r="A34" s="341"/>
      <c r="B34" s="336">
        <v>75095</v>
      </c>
      <c r="C34" s="345" t="s">
        <v>3</v>
      </c>
      <c r="D34" s="360">
        <v>74550</v>
      </c>
      <c r="E34" s="382">
        <v>69763.35</v>
      </c>
      <c r="F34" s="382"/>
      <c r="G34" s="382">
        <v>30763.35</v>
      </c>
      <c r="H34" s="382"/>
      <c r="I34" s="382">
        <v>39000</v>
      </c>
      <c r="J34" s="382"/>
      <c r="K34" s="383"/>
      <c r="L34" s="224">
        <f t="shared" si="0"/>
        <v>93.57927565392355</v>
      </c>
    </row>
    <row r="35" spans="1:12" ht="29.25">
      <c r="A35" s="476">
        <v>754</v>
      </c>
      <c r="B35" s="333"/>
      <c r="C35" s="311" t="s">
        <v>84</v>
      </c>
      <c r="D35" s="357">
        <v>288485</v>
      </c>
      <c r="E35" s="363">
        <v>264800.55</v>
      </c>
      <c r="F35" s="363">
        <v>38633.51</v>
      </c>
      <c r="G35" s="363">
        <v>158135.13</v>
      </c>
      <c r="H35" s="357">
        <v>35497.16</v>
      </c>
      <c r="I35" s="363">
        <v>32524.75</v>
      </c>
      <c r="J35" s="363"/>
      <c r="K35" s="580"/>
      <c r="L35" s="439">
        <v>47.1</v>
      </c>
    </row>
    <row r="36" spans="1:12" ht="15.75">
      <c r="A36" s="339"/>
      <c r="B36" s="344">
        <v>75404</v>
      </c>
      <c r="C36" s="340" t="s">
        <v>145</v>
      </c>
      <c r="D36" s="376">
        <v>35500</v>
      </c>
      <c r="E36" s="377">
        <v>35497.16</v>
      </c>
      <c r="F36" s="377"/>
      <c r="G36" s="377"/>
      <c r="H36" s="377">
        <v>35497.16</v>
      </c>
      <c r="I36" s="377"/>
      <c r="J36" s="377"/>
      <c r="K36" s="372"/>
      <c r="L36" s="223">
        <f t="shared" si="0"/>
        <v>99.99200000000002</v>
      </c>
    </row>
    <row r="37" spans="1:12" ht="15.75">
      <c r="A37" s="342"/>
      <c r="B37" s="337">
        <v>75412</v>
      </c>
      <c r="C37" s="340" t="s">
        <v>146</v>
      </c>
      <c r="D37" s="387">
        <v>249985</v>
      </c>
      <c r="E37" s="377">
        <v>228840.24</v>
      </c>
      <c r="F37" s="377">
        <v>38633.51</v>
      </c>
      <c r="G37" s="377">
        <v>157671.98</v>
      </c>
      <c r="H37" s="377"/>
      <c r="I37" s="377">
        <v>32524.75</v>
      </c>
      <c r="J37" s="377"/>
      <c r="K37" s="377"/>
      <c r="L37" s="225">
        <f t="shared" si="0"/>
        <v>91.54158849530971</v>
      </c>
    </row>
    <row r="38" spans="1:12" ht="15.75">
      <c r="A38" s="341"/>
      <c r="B38" s="336">
        <v>75495</v>
      </c>
      <c r="C38" s="203" t="s">
        <v>3</v>
      </c>
      <c r="D38" s="380">
        <v>3000</v>
      </c>
      <c r="E38" s="389">
        <v>463.15</v>
      </c>
      <c r="F38" s="389"/>
      <c r="G38" s="385">
        <v>463.15</v>
      </c>
      <c r="H38" s="385"/>
      <c r="I38" s="385"/>
      <c r="J38" s="385"/>
      <c r="K38" s="390"/>
      <c r="L38" s="224">
        <f t="shared" si="0"/>
        <v>15.438333333333333</v>
      </c>
    </row>
    <row r="39" spans="1:12" ht="86.25">
      <c r="A39" s="476">
        <v>756</v>
      </c>
      <c r="B39" s="338"/>
      <c r="C39" s="311" t="s">
        <v>147</v>
      </c>
      <c r="D39" s="357">
        <v>153600</v>
      </c>
      <c r="E39" s="357">
        <v>146183.52</v>
      </c>
      <c r="F39" s="357">
        <v>115164</v>
      </c>
      <c r="G39" s="357">
        <v>31019.52</v>
      </c>
      <c r="H39" s="357"/>
      <c r="I39" s="357"/>
      <c r="J39" s="357"/>
      <c r="K39" s="367"/>
      <c r="L39" s="439">
        <f t="shared" si="0"/>
        <v>95.1715625</v>
      </c>
    </row>
    <row r="40" spans="1:12" ht="15.75">
      <c r="A40" s="477"/>
      <c r="B40" s="337">
        <v>75647</v>
      </c>
      <c r="C40" s="338" t="s">
        <v>148</v>
      </c>
      <c r="D40" s="364">
        <v>153600</v>
      </c>
      <c r="E40" s="364">
        <v>146183.52</v>
      </c>
      <c r="F40" s="364">
        <v>115164</v>
      </c>
      <c r="G40" s="364">
        <v>31019.52</v>
      </c>
      <c r="H40" s="364"/>
      <c r="I40" s="364"/>
      <c r="J40" s="364"/>
      <c r="K40" s="367"/>
      <c r="L40" s="225">
        <f t="shared" si="0"/>
        <v>95.1715625</v>
      </c>
    </row>
    <row r="41" spans="1:12" ht="15.75">
      <c r="A41" s="476">
        <v>757</v>
      </c>
      <c r="B41" s="333"/>
      <c r="C41" s="333" t="s">
        <v>149</v>
      </c>
      <c r="D41" s="357">
        <v>400000</v>
      </c>
      <c r="E41" s="363">
        <v>102776.93</v>
      </c>
      <c r="F41" s="363"/>
      <c r="G41" s="363"/>
      <c r="H41" s="363"/>
      <c r="I41" s="363"/>
      <c r="J41" s="363"/>
      <c r="K41" s="369">
        <v>102776.93</v>
      </c>
      <c r="L41" s="439">
        <f aca="true" t="shared" si="1" ref="L41:L72">(E41/D41)*100</f>
        <v>25.6942325</v>
      </c>
    </row>
    <row r="42" spans="1:12" ht="60">
      <c r="A42" s="339"/>
      <c r="B42" s="344">
        <v>75702</v>
      </c>
      <c r="C42" s="166" t="s">
        <v>206</v>
      </c>
      <c r="D42" s="391">
        <v>400000</v>
      </c>
      <c r="E42" s="392">
        <v>102776.93</v>
      </c>
      <c r="F42" s="392"/>
      <c r="G42" s="392"/>
      <c r="H42" s="392"/>
      <c r="I42" s="392"/>
      <c r="J42" s="392"/>
      <c r="K42" s="393">
        <v>102776.93</v>
      </c>
      <c r="L42" s="225">
        <f t="shared" si="1"/>
        <v>25.6942325</v>
      </c>
    </row>
    <row r="43" spans="1:12" ht="15.75">
      <c r="A43" s="476">
        <v>758</v>
      </c>
      <c r="B43" s="333"/>
      <c r="C43" s="333" t="s">
        <v>70</v>
      </c>
      <c r="D43" s="357">
        <v>40000</v>
      </c>
      <c r="E43" s="363">
        <v>0</v>
      </c>
      <c r="F43" s="363"/>
      <c r="G43" s="363"/>
      <c r="H43" s="363"/>
      <c r="I43" s="363"/>
      <c r="J43" s="363"/>
      <c r="K43" s="367"/>
      <c r="L43" s="439">
        <f t="shared" si="1"/>
        <v>0</v>
      </c>
    </row>
    <row r="44" spans="1:12" ht="15.75">
      <c r="A44" s="477"/>
      <c r="B44" s="337">
        <v>75818</v>
      </c>
      <c r="C44" s="338" t="s">
        <v>150</v>
      </c>
      <c r="D44" s="364">
        <v>40000</v>
      </c>
      <c r="E44" s="364">
        <v>0</v>
      </c>
      <c r="F44" s="364"/>
      <c r="G44" s="364"/>
      <c r="H44" s="364"/>
      <c r="I44" s="364"/>
      <c r="J44" s="364"/>
      <c r="K44" s="367"/>
      <c r="L44" s="225">
        <f t="shared" si="1"/>
        <v>0</v>
      </c>
    </row>
    <row r="45" spans="1:12" ht="15.75">
      <c r="A45" s="476">
        <v>801</v>
      </c>
      <c r="B45" s="333"/>
      <c r="C45" s="333" t="s">
        <v>52</v>
      </c>
      <c r="D45" s="362">
        <v>8266981</v>
      </c>
      <c r="E45" s="363">
        <v>8255004.72</v>
      </c>
      <c r="F45" s="363">
        <v>6521350.36</v>
      </c>
      <c r="G45" s="363">
        <v>1384458.77</v>
      </c>
      <c r="H45" s="363"/>
      <c r="I45" s="363">
        <v>349195.59</v>
      </c>
      <c r="J45" s="363"/>
      <c r="K45" s="362"/>
      <c r="L45" s="439">
        <f t="shared" si="1"/>
        <v>99.85513115368234</v>
      </c>
    </row>
    <row r="46" spans="1:12" ht="15.75">
      <c r="A46" s="342"/>
      <c r="B46" s="346">
        <v>80101</v>
      </c>
      <c r="C46" s="340" t="s">
        <v>73</v>
      </c>
      <c r="D46" s="387">
        <v>4518151</v>
      </c>
      <c r="E46" s="387">
        <v>4515833.02</v>
      </c>
      <c r="F46" s="387">
        <v>3739988.06</v>
      </c>
      <c r="G46" s="387">
        <v>575765.04</v>
      </c>
      <c r="H46" s="387"/>
      <c r="I46" s="387">
        <v>200079.92</v>
      </c>
      <c r="J46" s="387"/>
      <c r="K46" s="387"/>
      <c r="L46" s="223">
        <f t="shared" si="1"/>
        <v>99.94869626977938</v>
      </c>
    </row>
    <row r="47" spans="1:12" ht="30">
      <c r="A47" s="341"/>
      <c r="B47" s="337">
        <v>80103</v>
      </c>
      <c r="C47" s="164" t="s">
        <v>151</v>
      </c>
      <c r="D47" s="364">
        <v>526488</v>
      </c>
      <c r="E47" s="364">
        <v>524516.45</v>
      </c>
      <c r="F47" s="364">
        <v>418933.88</v>
      </c>
      <c r="G47" s="364">
        <v>74066</v>
      </c>
      <c r="H47" s="364"/>
      <c r="I47" s="364">
        <v>31516.57</v>
      </c>
      <c r="J47" s="364"/>
      <c r="K47" s="367"/>
      <c r="L47" s="225">
        <f t="shared" si="1"/>
        <v>99.62552802722948</v>
      </c>
    </row>
    <row r="48" spans="1:12" ht="15.75">
      <c r="A48" s="342"/>
      <c r="B48" s="337">
        <v>80104</v>
      </c>
      <c r="C48" s="338" t="s">
        <v>87</v>
      </c>
      <c r="D48" s="364">
        <v>388850</v>
      </c>
      <c r="E48" s="364">
        <v>386127.56</v>
      </c>
      <c r="F48" s="364">
        <v>271386.69</v>
      </c>
      <c r="G48" s="364">
        <v>101045.37</v>
      </c>
      <c r="H48" s="364"/>
      <c r="I48" s="364">
        <v>13695.5</v>
      </c>
      <c r="J48" s="364"/>
      <c r="K48" s="367"/>
      <c r="L48" s="225">
        <f t="shared" si="1"/>
        <v>99.29987398739874</v>
      </c>
    </row>
    <row r="49" spans="1:12" ht="15.75">
      <c r="A49" s="342"/>
      <c r="B49" s="337">
        <v>80110</v>
      </c>
      <c r="C49" s="338" t="s">
        <v>152</v>
      </c>
      <c r="D49" s="386">
        <v>2278646</v>
      </c>
      <c r="E49" s="386">
        <v>2274157.14</v>
      </c>
      <c r="F49" s="386">
        <v>1855553.31</v>
      </c>
      <c r="G49" s="386">
        <v>314700.23</v>
      </c>
      <c r="H49" s="386"/>
      <c r="I49" s="386">
        <v>103903.6</v>
      </c>
      <c r="J49" s="386"/>
      <c r="K49" s="379"/>
      <c r="L49" s="225">
        <f t="shared" si="1"/>
        <v>99.80300318698035</v>
      </c>
    </row>
    <row r="50" spans="1:12" ht="15.75">
      <c r="A50" s="341"/>
      <c r="B50" s="337">
        <v>80113</v>
      </c>
      <c r="C50" s="338" t="s">
        <v>153</v>
      </c>
      <c r="D50" s="364">
        <v>289162</v>
      </c>
      <c r="E50" s="378">
        <v>289017.82</v>
      </c>
      <c r="F50" s="378">
        <v>50574.19</v>
      </c>
      <c r="G50" s="378">
        <v>238443.63</v>
      </c>
      <c r="H50" s="378"/>
      <c r="I50" s="378"/>
      <c r="J50" s="378"/>
      <c r="K50" s="379"/>
      <c r="L50" s="225">
        <f t="shared" si="1"/>
        <v>99.95013867658959</v>
      </c>
    </row>
    <row r="51" spans="1:12" ht="30.75" thickBot="1">
      <c r="A51" s="478"/>
      <c r="B51" s="482">
        <v>80114</v>
      </c>
      <c r="C51" s="483" t="s">
        <v>154</v>
      </c>
      <c r="D51" s="484">
        <v>201407</v>
      </c>
      <c r="E51" s="485">
        <v>201368.85</v>
      </c>
      <c r="F51" s="485">
        <v>184914.23</v>
      </c>
      <c r="G51" s="486">
        <v>16454.62</v>
      </c>
      <c r="H51" s="486"/>
      <c r="I51" s="486"/>
      <c r="J51" s="486"/>
      <c r="K51" s="480"/>
      <c r="L51" s="443">
        <f t="shared" si="1"/>
        <v>99.98105825517484</v>
      </c>
    </row>
    <row r="52" spans="1:12" ht="30">
      <c r="A52" s="487"/>
      <c r="B52" s="488">
        <v>80146</v>
      </c>
      <c r="C52" s="489" t="s">
        <v>155</v>
      </c>
      <c r="D52" s="490">
        <v>25051</v>
      </c>
      <c r="E52" s="491">
        <v>24757.88</v>
      </c>
      <c r="F52" s="491"/>
      <c r="G52" s="491">
        <v>24757.88</v>
      </c>
      <c r="H52" s="491"/>
      <c r="I52" s="491"/>
      <c r="J52" s="491"/>
      <c r="K52" s="492"/>
      <c r="L52" s="446">
        <f t="shared" si="1"/>
        <v>98.82990698974093</v>
      </c>
    </row>
    <row r="53" spans="1:12" ht="15.75">
      <c r="A53" s="342"/>
      <c r="B53" s="336">
        <v>80195</v>
      </c>
      <c r="C53" s="345" t="s">
        <v>3</v>
      </c>
      <c r="D53" s="360">
        <v>39226</v>
      </c>
      <c r="E53" s="360">
        <v>39226</v>
      </c>
      <c r="F53" s="360"/>
      <c r="G53" s="360">
        <v>39226</v>
      </c>
      <c r="H53" s="360"/>
      <c r="I53" s="360"/>
      <c r="J53" s="360"/>
      <c r="K53" s="383"/>
      <c r="L53" s="224">
        <f t="shared" si="1"/>
        <v>100</v>
      </c>
    </row>
    <row r="54" spans="1:12" ht="15.75">
      <c r="A54" s="476">
        <v>851</v>
      </c>
      <c r="B54" s="333"/>
      <c r="C54" s="333" t="s">
        <v>156</v>
      </c>
      <c r="D54" s="357">
        <v>78000</v>
      </c>
      <c r="E54" s="363">
        <v>51047.71</v>
      </c>
      <c r="F54" s="363">
        <v>6866</v>
      </c>
      <c r="G54" s="363">
        <v>34557.81</v>
      </c>
      <c r="H54" s="363"/>
      <c r="I54" s="363">
        <v>9623.9</v>
      </c>
      <c r="J54" s="363"/>
      <c r="K54" s="367"/>
      <c r="L54" s="439">
        <f t="shared" si="1"/>
        <v>65.44578205128205</v>
      </c>
    </row>
    <row r="55" spans="1:12" ht="15.75">
      <c r="A55" s="342"/>
      <c r="B55" s="335">
        <v>85153</v>
      </c>
      <c r="C55" s="340" t="s">
        <v>157</v>
      </c>
      <c r="D55" s="370">
        <v>2000</v>
      </c>
      <c r="E55" s="371">
        <v>2000</v>
      </c>
      <c r="F55" s="371"/>
      <c r="G55" s="371">
        <v>2000</v>
      </c>
      <c r="H55" s="371"/>
      <c r="I55" s="371"/>
      <c r="J55" s="371"/>
      <c r="K55" s="372"/>
      <c r="L55" s="223">
        <f t="shared" si="1"/>
        <v>100</v>
      </c>
    </row>
    <row r="56" spans="1:12" ht="15.75">
      <c r="A56" s="342"/>
      <c r="B56" s="336">
        <v>85154</v>
      </c>
      <c r="C56" s="345" t="s">
        <v>158</v>
      </c>
      <c r="D56" s="359">
        <v>76000</v>
      </c>
      <c r="E56" s="382">
        <v>49047.71</v>
      </c>
      <c r="F56" s="382">
        <v>6866</v>
      </c>
      <c r="G56" s="382">
        <v>32557.81</v>
      </c>
      <c r="H56" s="382"/>
      <c r="I56" s="382">
        <v>9623.9</v>
      </c>
      <c r="J56" s="382"/>
      <c r="K56" s="383"/>
      <c r="L56" s="224">
        <f t="shared" si="1"/>
        <v>64.53646052631579</v>
      </c>
    </row>
    <row r="57" spans="1:12" ht="15.75">
      <c r="A57" s="476">
        <v>852</v>
      </c>
      <c r="B57" s="332"/>
      <c r="C57" s="333" t="s">
        <v>74</v>
      </c>
      <c r="D57" s="362">
        <v>1082933</v>
      </c>
      <c r="E57" s="363">
        <v>1055507.1</v>
      </c>
      <c r="F57" s="363">
        <v>509229.13</v>
      </c>
      <c r="G57" s="363">
        <v>194720.21</v>
      </c>
      <c r="H57" s="363"/>
      <c r="I57" s="363">
        <v>351557.76</v>
      </c>
      <c r="J57" s="363"/>
      <c r="K57" s="367"/>
      <c r="L57" s="439">
        <f t="shared" si="1"/>
        <v>97.46744258416726</v>
      </c>
    </row>
    <row r="58" spans="1:12" ht="15.75">
      <c r="A58" s="342"/>
      <c r="B58" s="346">
        <v>85202</v>
      </c>
      <c r="C58" s="340" t="s">
        <v>75</v>
      </c>
      <c r="D58" s="370">
        <v>130276</v>
      </c>
      <c r="E58" s="371">
        <v>129271.26</v>
      </c>
      <c r="F58" s="371"/>
      <c r="G58" s="371">
        <v>129271.26</v>
      </c>
      <c r="H58" s="371"/>
      <c r="I58" s="371"/>
      <c r="J58" s="371"/>
      <c r="K58" s="372"/>
      <c r="L58" s="223">
        <f t="shared" si="1"/>
        <v>99.22876047775492</v>
      </c>
    </row>
    <row r="59" spans="1:12" ht="75">
      <c r="A59" s="342"/>
      <c r="B59" s="337">
        <v>85212</v>
      </c>
      <c r="C59" s="164" t="s">
        <v>130</v>
      </c>
      <c r="D59" s="394">
        <v>16100</v>
      </c>
      <c r="E59" s="394">
        <v>11803.71</v>
      </c>
      <c r="F59" s="371">
        <v>10073.58</v>
      </c>
      <c r="G59" s="371">
        <v>1730.13</v>
      </c>
      <c r="H59" s="371"/>
      <c r="I59" s="371"/>
      <c r="J59" s="371"/>
      <c r="K59" s="379"/>
      <c r="L59" s="223">
        <f t="shared" si="1"/>
        <v>73.31496894409936</v>
      </c>
    </row>
    <row r="60" spans="1:12" ht="135">
      <c r="A60" s="342"/>
      <c r="B60" s="347">
        <v>85213</v>
      </c>
      <c r="C60" s="166" t="s">
        <v>210</v>
      </c>
      <c r="D60" s="394">
        <v>17696</v>
      </c>
      <c r="E60" s="371">
        <v>17616.09</v>
      </c>
      <c r="F60" s="371"/>
      <c r="G60" s="371">
        <v>17616.09</v>
      </c>
      <c r="H60" s="371"/>
      <c r="I60" s="371"/>
      <c r="J60" s="371"/>
      <c r="K60" s="379"/>
      <c r="L60" s="225">
        <f t="shared" si="1"/>
        <v>99.54842902350813</v>
      </c>
    </row>
    <row r="61" spans="1:12" ht="45">
      <c r="A61" s="342"/>
      <c r="B61" s="347">
        <v>85214</v>
      </c>
      <c r="C61" s="164" t="s">
        <v>76</v>
      </c>
      <c r="D61" s="387">
        <v>78100</v>
      </c>
      <c r="E61" s="377">
        <v>71433.2</v>
      </c>
      <c r="F61" s="377"/>
      <c r="G61" s="377"/>
      <c r="H61" s="377"/>
      <c r="I61" s="377">
        <v>71433.2</v>
      </c>
      <c r="J61" s="377"/>
      <c r="K61" s="379"/>
      <c r="L61" s="225">
        <f t="shared" si="1"/>
        <v>91.46376440460948</v>
      </c>
    </row>
    <row r="62" spans="1:12" ht="15.75">
      <c r="A62" s="341"/>
      <c r="B62" s="337">
        <v>85215</v>
      </c>
      <c r="C62" s="338" t="s">
        <v>159</v>
      </c>
      <c r="D62" s="364">
        <v>15000</v>
      </c>
      <c r="E62" s="368">
        <v>13018.91</v>
      </c>
      <c r="F62" s="368"/>
      <c r="G62" s="368"/>
      <c r="H62" s="368"/>
      <c r="I62" s="368">
        <v>13018.91</v>
      </c>
      <c r="J62" s="368"/>
      <c r="K62" s="367"/>
      <c r="L62" s="225">
        <f t="shared" si="1"/>
        <v>86.79273333333333</v>
      </c>
    </row>
    <row r="63" spans="1:12" ht="15.75">
      <c r="A63" s="341"/>
      <c r="B63" s="335">
        <v>85216</v>
      </c>
      <c r="C63" s="340" t="s">
        <v>205</v>
      </c>
      <c r="D63" s="376">
        <v>218038</v>
      </c>
      <c r="E63" s="377">
        <v>216899.17</v>
      </c>
      <c r="F63" s="377"/>
      <c r="G63" s="377"/>
      <c r="H63" s="377"/>
      <c r="I63" s="377">
        <v>216899.17</v>
      </c>
      <c r="J63" s="377"/>
      <c r="K63" s="372"/>
      <c r="L63" s="225">
        <f t="shared" si="1"/>
        <v>99.47769196195159</v>
      </c>
    </row>
    <row r="64" spans="1:12" ht="15.75">
      <c r="A64" s="342"/>
      <c r="B64" s="335">
        <v>85219</v>
      </c>
      <c r="C64" s="340" t="s">
        <v>77</v>
      </c>
      <c r="D64" s="376">
        <v>387994</v>
      </c>
      <c r="E64" s="377">
        <v>377308.33</v>
      </c>
      <c r="F64" s="377">
        <v>346527.21</v>
      </c>
      <c r="G64" s="377">
        <v>29281.12</v>
      </c>
      <c r="H64" s="377"/>
      <c r="I64" s="377">
        <v>1500</v>
      </c>
      <c r="J64" s="377"/>
      <c r="K64" s="379"/>
      <c r="L64" s="225">
        <f t="shared" si="1"/>
        <v>97.2459187513209</v>
      </c>
    </row>
    <row r="65" spans="1:12" ht="45">
      <c r="A65" s="341"/>
      <c r="B65" s="337">
        <v>85228</v>
      </c>
      <c r="C65" s="169" t="s">
        <v>160</v>
      </c>
      <c r="D65" s="376">
        <v>170729</v>
      </c>
      <c r="E65" s="377">
        <v>170409.95</v>
      </c>
      <c r="F65" s="377">
        <v>152628.34</v>
      </c>
      <c r="G65" s="377">
        <v>16821.61</v>
      </c>
      <c r="H65" s="377"/>
      <c r="I65" s="377">
        <v>960</v>
      </c>
      <c r="J65" s="377"/>
      <c r="K65" s="379"/>
      <c r="L65" s="225">
        <f t="shared" si="1"/>
        <v>99.81312489383761</v>
      </c>
    </row>
    <row r="66" spans="1:12" ht="15.75">
      <c r="A66" s="342"/>
      <c r="B66" s="348">
        <v>85295</v>
      </c>
      <c r="C66" s="345" t="s">
        <v>3</v>
      </c>
      <c r="D66" s="359">
        <v>49000</v>
      </c>
      <c r="E66" s="382">
        <v>47746.48</v>
      </c>
      <c r="F66" s="382"/>
      <c r="G66" s="382"/>
      <c r="H66" s="382"/>
      <c r="I66" s="382">
        <v>47746.48</v>
      </c>
      <c r="J66" s="382"/>
      <c r="K66" s="383"/>
      <c r="L66" s="224">
        <f t="shared" si="1"/>
        <v>97.44179591836736</v>
      </c>
    </row>
    <row r="67" spans="1:12" ht="29.25">
      <c r="A67" s="476">
        <v>853</v>
      </c>
      <c r="B67" s="332"/>
      <c r="C67" s="311" t="s">
        <v>207</v>
      </c>
      <c r="D67" s="357">
        <v>115346</v>
      </c>
      <c r="E67" s="363">
        <v>115345.8</v>
      </c>
      <c r="F67" s="363"/>
      <c r="G67" s="363"/>
      <c r="H67" s="363"/>
      <c r="I67" s="363"/>
      <c r="J67" s="363">
        <v>115345.8</v>
      </c>
      <c r="K67" s="369"/>
      <c r="L67" s="439">
        <f t="shared" si="1"/>
        <v>99.99982660863836</v>
      </c>
    </row>
    <row r="68" spans="1:12" ht="15.75">
      <c r="A68" s="477"/>
      <c r="B68" s="337">
        <v>85395</v>
      </c>
      <c r="C68" s="338" t="s">
        <v>3</v>
      </c>
      <c r="D68" s="364">
        <v>115346</v>
      </c>
      <c r="E68" s="368">
        <v>115345.8</v>
      </c>
      <c r="F68" s="368"/>
      <c r="G68" s="368"/>
      <c r="H68" s="368"/>
      <c r="I68" s="368"/>
      <c r="J68" s="368">
        <v>115345.8</v>
      </c>
      <c r="K68" s="367"/>
      <c r="L68" s="225">
        <f t="shared" si="1"/>
        <v>99.99982660863836</v>
      </c>
    </row>
    <row r="69" spans="1:12" ht="29.25">
      <c r="A69" s="476">
        <v>854</v>
      </c>
      <c r="B69" s="332"/>
      <c r="C69" s="311" t="s">
        <v>129</v>
      </c>
      <c r="D69" s="362">
        <v>362459</v>
      </c>
      <c r="E69" s="363">
        <v>359755.58</v>
      </c>
      <c r="F69" s="363">
        <v>215030.49</v>
      </c>
      <c r="G69" s="363">
        <v>33769.11</v>
      </c>
      <c r="H69" s="363"/>
      <c r="I69" s="363">
        <v>110955.98</v>
      </c>
      <c r="J69" s="363"/>
      <c r="K69" s="367"/>
      <c r="L69" s="439">
        <f t="shared" si="1"/>
        <v>99.25414460670035</v>
      </c>
    </row>
    <row r="70" spans="1:12" ht="16.5" thickBot="1">
      <c r="A70" s="478"/>
      <c r="B70" s="479">
        <v>85401</v>
      </c>
      <c r="C70" s="493" t="s">
        <v>161</v>
      </c>
      <c r="D70" s="494">
        <v>264504</v>
      </c>
      <c r="E70" s="495">
        <v>262489</v>
      </c>
      <c r="F70" s="495">
        <v>215030.49</v>
      </c>
      <c r="G70" s="495">
        <v>32419.11</v>
      </c>
      <c r="H70" s="495"/>
      <c r="I70" s="495">
        <v>15039.4</v>
      </c>
      <c r="J70" s="495"/>
      <c r="K70" s="496"/>
      <c r="L70" s="481">
        <f t="shared" si="1"/>
        <v>99.23819677585216</v>
      </c>
    </row>
    <row r="71" spans="1:12" ht="15.75">
      <c r="A71" s="497"/>
      <c r="B71" s="488">
        <v>85415</v>
      </c>
      <c r="C71" s="498" t="s">
        <v>78</v>
      </c>
      <c r="D71" s="499">
        <v>96152</v>
      </c>
      <c r="E71" s="500">
        <v>95916.58</v>
      </c>
      <c r="F71" s="500"/>
      <c r="G71" s="500"/>
      <c r="H71" s="500"/>
      <c r="I71" s="500">
        <v>95916.58</v>
      </c>
      <c r="J71" s="500"/>
      <c r="K71" s="501"/>
      <c r="L71" s="446">
        <f t="shared" si="1"/>
        <v>99.75515849904319</v>
      </c>
    </row>
    <row r="72" spans="1:12" ht="30">
      <c r="A72" s="341"/>
      <c r="B72" s="337">
        <v>85446</v>
      </c>
      <c r="C72" s="403" t="s">
        <v>162</v>
      </c>
      <c r="D72" s="376">
        <v>803</v>
      </c>
      <c r="E72" s="376">
        <v>350</v>
      </c>
      <c r="F72" s="376"/>
      <c r="G72" s="387">
        <v>350</v>
      </c>
      <c r="H72" s="387"/>
      <c r="I72" s="387"/>
      <c r="J72" s="387"/>
      <c r="K72" s="372"/>
      <c r="L72" s="223">
        <f t="shared" si="1"/>
        <v>43.586550435865504</v>
      </c>
    </row>
    <row r="73" spans="1:12" ht="15.75">
      <c r="A73" s="341"/>
      <c r="B73" s="336">
        <v>85495</v>
      </c>
      <c r="C73" s="345" t="s">
        <v>3</v>
      </c>
      <c r="D73" s="359">
        <v>1000</v>
      </c>
      <c r="E73" s="359">
        <v>1000</v>
      </c>
      <c r="F73" s="359"/>
      <c r="G73" s="359">
        <v>1000</v>
      </c>
      <c r="H73" s="359"/>
      <c r="I73" s="359"/>
      <c r="J73" s="359"/>
      <c r="K73" s="375"/>
      <c r="L73" s="224">
        <f aca="true" t="shared" si="2" ref="L73:L88">(E73/D73)*100</f>
        <v>100</v>
      </c>
    </row>
    <row r="74" spans="1:12" ht="29.25">
      <c r="A74" s="476">
        <v>900</v>
      </c>
      <c r="B74" s="332"/>
      <c r="C74" s="311" t="s">
        <v>163</v>
      </c>
      <c r="D74" s="362">
        <v>704925.53</v>
      </c>
      <c r="E74" s="363">
        <v>593316.99</v>
      </c>
      <c r="F74" s="363">
        <v>24742</v>
      </c>
      <c r="G74" s="363">
        <v>568592.99</v>
      </c>
      <c r="H74" s="363"/>
      <c r="I74" s="363"/>
      <c r="J74" s="363"/>
      <c r="K74" s="369"/>
      <c r="L74" s="439">
        <f t="shared" si="2"/>
        <v>84.16732899431234</v>
      </c>
    </row>
    <row r="75" spans="1:12" ht="15.75">
      <c r="A75" s="334"/>
      <c r="B75" s="335">
        <v>90002</v>
      </c>
      <c r="C75" s="169" t="s">
        <v>268</v>
      </c>
      <c r="D75" s="370">
        <v>43183.53</v>
      </c>
      <c r="E75" s="377">
        <v>42568.53</v>
      </c>
      <c r="F75" s="377">
        <v>9500</v>
      </c>
      <c r="G75" s="377">
        <v>33068.53</v>
      </c>
      <c r="H75" s="377"/>
      <c r="I75" s="377"/>
      <c r="J75" s="377"/>
      <c r="K75" s="372"/>
      <c r="L75" s="224">
        <f t="shared" si="2"/>
        <v>98.57584593014977</v>
      </c>
    </row>
    <row r="76" spans="1:12" ht="15.75">
      <c r="A76" s="341"/>
      <c r="B76" s="335">
        <v>90003</v>
      </c>
      <c r="C76" s="340" t="s">
        <v>164</v>
      </c>
      <c r="D76" s="370">
        <v>42273</v>
      </c>
      <c r="E76" s="387">
        <v>22638.9</v>
      </c>
      <c r="F76" s="387">
        <v>11724</v>
      </c>
      <c r="G76" s="387">
        <v>10914.9</v>
      </c>
      <c r="H76" s="387"/>
      <c r="I76" s="387"/>
      <c r="J76" s="387"/>
      <c r="K76" s="372"/>
      <c r="L76" s="223">
        <f t="shared" si="2"/>
        <v>53.55404158682847</v>
      </c>
    </row>
    <row r="77" spans="1:12" ht="30">
      <c r="A77" s="341"/>
      <c r="B77" s="337">
        <v>90004</v>
      </c>
      <c r="C77" s="164" t="s">
        <v>165</v>
      </c>
      <c r="D77" s="376">
        <v>38500</v>
      </c>
      <c r="E77" s="387">
        <v>33536.43</v>
      </c>
      <c r="F77" s="387"/>
      <c r="G77" s="387">
        <v>33536.43</v>
      </c>
      <c r="H77" s="387"/>
      <c r="I77" s="387"/>
      <c r="J77" s="387"/>
      <c r="K77" s="379"/>
      <c r="L77" s="225">
        <f t="shared" si="2"/>
        <v>87.10761038961039</v>
      </c>
    </row>
    <row r="78" spans="1:12" ht="15.75">
      <c r="A78" s="341"/>
      <c r="B78" s="337">
        <v>90015</v>
      </c>
      <c r="C78" s="345" t="s">
        <v>166</v>
      </c>
      <c r="D78" s="386">
        <v>486458</v>
      </c>
      <c r="E78" s="378">
        <v>421156.69</v>
      </c>
      <c r="F78" s="378">
        <v>3500</v>
      </c>
      <c r="G78" s="378">
        <v>417656.69</v>
      </c>
      <c r="H78" s="378"/>
      <c r="I78" s="378"/>
      <c r="J78" s="378"/>
      <c r="K78" s="379"/>
      <c r="L78" s="225">
        <f t="shared" si="2"/>
        <v>86.57616690443984</v>
      </c>
    </row>
    <row r="79" spans="1:12" ht="60">
      <c r="A79" s="341"/>
      <c r="B79" s="337">
        <v>90019</v>
      </c>
      <c r="C79" s="203" t="s">
        <v>208</v>
      </c>
      <c r="D79" s="386">
        <v>10000</v>
      </c>
      <c r="E79" s="378">
        <v>6653.2</v>
      </c>
      <c r="F79" s="378"/>
      <c r="G79" s="378">
        <v>6653.2</v>
      </c>
      <c r="H79" s="378"/>
      <c r="I79" s="378"/>
      <c r="J79" s="378"/>
      <c r="K79" s="379"/>
      <c r="L79" s="224">
        <f t="shared" si="2"/>
        <v>66.532</v>
      </c>
    </row>
    <row r="80" spans="1:12" ht="17.25" customHeight="1">
      <c r="A80" s="341"/>
      <c r="B80" s="336">
        <v>90095</v>
      </c>
      <c r="C80" s="345" t="s">
        <v>3</v>
      </c>
      <c r="D80" s="359">
        <v>84441</v>
      </c>
      <c r="E80" s="382">
        <v>66763.24</v>
      </c>
      <c r="F80" s="382"/>
      <c r="G80" s="382">
        <v>66763.24</v>
      </c>
      <c r="H80" s="382"/>
      <c r="I80" s="382"/>
      <c r="J80" s="382"/>
      <c r="K80" s="383"/>
      <c r="L80" s="224">
        <f t="shared" si="2"/>
        <v>79.06495659691383</v>
      </c>
    </row>
    <row r="81" spans="1:12" ht="28.5" customHeight="1">
      <c r="A81" s="476">
        <v>921</v>
      </c>
      <c r="B81" s="332"/>
      <c r="C81" s="311" t="s">
        <v>167</v>
      </c>
      <c r="D81" s="357">
        <v>168167</v>
      </c>
      <c r="E81" s="363">
        <v>165433.4</v>
      </c>
      <c r="F81" s="363">
        <v>15529.86</v>
      </c>
      <c r="G81" s="363">
        <v>30463.04</v>
      </c>
      <c r="H81" s="363">
        <v>119440.5</v>
      </c>
      <c r="I81" s="363"/>
      <c r="J81" s="363"/>
      <c r="K81" s="367"/>
      <c r="L81" s="439">
        <f t="shared" si="2"/>
        <v>98.37447299410704</v>
      </c>
    </row>
    <row r="82" spans="1:12" ht="27" customHeight="1">
      <c r="A82" s="341"/>
      <c r="B82" s="335">
        <v>92105</v>
      </c>
      <c r="C82" s="169" t="s">
        <v>168</v>
      </c>
      <c r="D82" s="387">
        <v>4000</v>
      </c>
      <c r="E82" s="377">
        <v>1827.11</v>
      </c>
      <c r="F82" s="377"/>
      <c r="G82" s="377">
        <v>1827.11</v>
      </c>
      <c r="H82" s="377"/>
      <c r="I82" s="377"/>
      <c r="J82" s="377"/>
      <c r="K82" s="372"/>
      <c r="L82" s="223">
        <f t="shared" si="2"/>
        <v>45.677749999999996</v>
      </c>
    </row>
    <row r="83" spans="1:12" ht="27" customHeight="1">
      <c r="A83" s="341"/>
      <c r="B83" s="344">
        <v>92109</v>
      </c>
      <c r="C83" s="166" t="s">
        <v>235</v>
      </c>
      <c r="D83" s="384">
        <v>28637</v>
      </c>
      <c r="E83" s="385">
        <v>28635.93</v>
      </c>
      <c r="F83" s="385"/>
      <c r="G83" s="385">
        <v>28635.93</v>
      </c>
      <c r="H83" s="385"/>
      <c r="I83" s="385"/>
      <c r="J83" s="385"/>
      <c r="K83" s="390"/>
      <c r="L83" s="228">
        <f t="shared" si="2"/>
        <v>99.99626357509516</v>
      </c>
    </row>
    <row r="84" spans="1:12" ht="18" customHeight="1">
      <c r="A84" s="341"/>
      <c r="B84" s="336">
        <v>92116</v>
      </c>
      <c r="C84" s="345" t="s">
        <v>169</v>
      </c>
      <c r="D84" s="360">
        <v>120000</v>
      </c>
      <c r="E84" s="382">
        <v>119440.5</v>
      </c>
      <c r="F84" s="382"/>
      <c r="G84" s="382"/>
      <c r="H84" s="382">
        <v>119440.5</v>
      </c>
      <c r="I84" s="382"/>
      <c r="J84" s="382"/>
      <c r="K84" s="383"/>
      <c r="L84" s="224">
        <f t="shared" si="2"/>
        <v>99.53375</v>
      </c>
    </row>
    <row r="85" spans="1:12" ht="18" customHeight="1">
      <c r="A85" s="341"/>
      <c r="B85" s="336">
        <v>92195</v>
      </c>
      <c r="C85" s="345" t="s">
        <v>3</v>
      </c>
      <c r="D85" s="360">
        <v>15530</v>
      </c>
      <c r="E85" s="382">
        <v>15529.86</v>
      </c>
      <c r="F85" s="382">
        <v>15529.86</v>
      </c>
      <c r="G85" s="382"/>
      <c r="H85" s="382"/>
      <c r="I85" s="382"/>
      <c r="J85" s="382"/>
      <c r="K85" s="383"/>
      <c r="L85" s="224">
        <f t="shared" si="2"/>
        <v>99.9990985189955</v>
      </c>
    </row>
    <row r="86" spans="1:12" ht="18" customHeight="1">
      <c r="A86" s="476">
        <v>926</v>
      </c>
      <c r="B86" s="337"/>
      <c r="C86" s="333" t="s">
        <v>225</v>
      </c>
      <c r="D86" s="357">
        <v>66802</v>
      </c>
      <c r="E86" s="363">
        <v>53029.46</v>
      </c>
      <c r="F86" s="363">
        <v>9582.08</v>
      </c>
      <c r="G86" s="363">
        <v>10047.38</v>
      </c>
      <c r="H86" s="363">
        <v>33400</v>
      </c>
      <c r="I86" s="363"/>
      <c r="J86" s="363"/>
      <c r="K86" s="369"/>
      <c r="L86" s="439">
        <f t="shared" si="2"/>
        <v>79.38304242387953</v>
      </c>
    </row>
    <row r="87" spans="1:12" ht="18" customHeight="1">
      <c r="A87" s="339"/>
      <c r="B87" s="336">
        <v>92601</v>
      </c>
      <c r="C87" s="345" t="s">
        <v>209</v>
      </c>
      <c r="D87" s="373">
        <v>5200</v>
      </c>
      <c r="E87" s="374">
        <v>5200</v>
      </c>
      <c r="F87" s="374"/>
      <c r="G87" s="374">
        <v>5200</v>
      </c>
      <c r="H87" s="374"/>
      <c r="I87" s="557"/>
      <c r="J87" s="557"/>
      <c r="K87" s="558"/>
      <c r="L87" s="519">
        <f t="shared" si="2"/>
        <v>100</v>
      </c>
    </row>
    <row r="88" spans="1:12" ht="30.75" customHeight="1" thickBot="1">
      <c r="A88" s="342"/>
      <c r="B88" s="336">
        <v>92605</v>
      </c>
      <c r="C88" s="203" t="s">
        <v>170</v>
      </c>
      <c r="D88" s="359">
        <v>61602</v>
      </c>
      <c r="E88" s="381">
        <v>47829.46</v>
      </c>
      <c r="F88" s="381">
        <v>9582.08</v>
      </c>
      <c r="G88" s="381">
        <v>4847.38</v>
      </c>
      <c r="H88" s="381">
        <v>33400</v>
      </c>
      <c r="I88" s="381"/>
      <c r="J88" s="381"/>
      <c r="K88" s="375"/>
      <c r="L88" s="224">
        <f t="shared" si="2"/>
        <v>77.64270640563618</v>
      </c>
    </row>
    <row r="89" spans="1:12" ht="16.5" thickBot="1">
      <c r="A89" s="349"/>
      <c r="B89" s="350"/>
      <c r="C89" s="351" t="s">
        <v>79</v>
      </c>
      <c r="D89" s="395"/>
      <c r="E89" s="396"/>
      <c r="F89" s="396"/>
      <c r="G89" s="396"/>
      <c r="H89" s="396"/>
      <c r="I89" s="396"/>
      <c r="J89" s="396"/>
      <c r="K89" s="397"/>
      <c r="L89" s="202"/>
    </row>
    <row r="90" spans="1:12" ht="15.75">
      <c r="A90" s="502" t="s">
        <v>48</v>
      </c>
      <c r="B90" s="352"/>
      <c r="C90" s="353" t="s">
        <v>56</v>
      </c>
      <c r="D90" s="398">
        <v>246235.77</v>
      </c>
      <c r="E90" s="399">
        <v>246235.77</v>
      </c>
      <c r="F90" s="399">
        <v>3805.49</v>
      </c>
      <c r="G90" s="399">
        <v>242430.28</v>
      </c>
      <c r="H90" s="399"/>
      <c r="I90" s="399"/>
      <c r="J90" s="399"/>
      <c r="K90" s="400"/>
      <c r="L90" s="453">
        <f aca="true" t="shared" si="3" ref="L90:L104">(E90/D90)*100</f>
        <v>100</v>
      </c>
    </row>
    <row r="91" spans="1:12" ht="15.75">
      <c r="A91" s="503"/>
      <c r="B91" s="336" t="s">
        <v>49</v>
      </c>
      <c r="C91" s="345" t="s">
        <v>3</v>
      </c>
      <c r="D91" s="373">
        <v>246235.77</v>
      </c>
      <c r="E91" s="374">
        <v>246235.77</v>
      </c>
      <c r="F91" s="374">
        <v>3805.49</v>
      </c>
      <c r="G91" s="374">
        <v>242430.28</v>
      </c>
      <c r="H91" s="374"/>
      <c r="I91" s="374"/>
      <c r="J91" s="374"/>
      <c r="K91" s="375"/>
      <c r="L91" s="224">
        <f t="shared" si="3"/>
        <v>100</v>
      </c>
    </row>
    <row r="92" spans="1:12" ht="15.75">
      <c r="A92" s="476">
        <v>750</v>
      </c>
      <c r="B92" s="337"/>
      <c r="C92" s="333" t="s">
        <v>81</v>
      </c>
      <c r="D92" s="357">
        <v>114989</v>
      </c>
      <c r="E92" s="363">
        <v>114928.54</v>
      </c>
      <c r="F92" s="363">
        <v>95590.83</v>
      </c>
      <c r="G92" s="363">
        <v>800.03</v>
      </c>
      <c r="H92" s="363"/>
      <c r="I92" s="363">
        <v>18537.68</v>
      </c>
      <c r="J92" s="363"/>
      <c r="K92" s="367"/>
      <c r="L92" s="439">
        <f t="shared" si="3"/>
        <v>99.94742105766638</v>
      </c>
    </row>
    <row r="93" spans="1:12" ht="15.75">
      <c r="A93" s="738"/>
      <c r="B93" s="337">
        <v>75011</v>
      </c>
      <c r="C93" s="338" t="s">
        <v>82</v>
      </c>
      <c r="D93" s="388">
        <v>89284</v>
      </c>
      <c r="E93" s="365">
        <v>89284</v>
      </c>
      <c r="F93" s="365">
        <v>89284</v>
      </c>
      <c r="G93" s="365"/>
      <c r="H93" s="365"/>
      <c r="I93" s="363"/>
      <c r="J93" s="363"/>
      <c r="K93" s="367"/>
      <c r="L93" s="439">
        <f t="shared" si="3"/>
        <v>100</v>
      </c>
    </row>
    <row r="94" spans="1:12" ht="15.75">
      <c r="A94" s="730"/>
      <c r="B94" s="337">
        <v>75056</v>
      </c>
      <c r="C94" s="338" t="s">
        <v>226</v>
      </c>
      <c r="D94" s="388">
        <v>25705</v>
      </c>
      <c r="E94" s="368">
        <v>25644.54</v>
      </c>
      <c r="F94" s="368">
        <v>26306.83</v>
      </c>
      <c r="G94" s="368">
        <v>800.03</v>
      </c>
      <c r="H94" s="368"/>
      <c r="I94" s="368">
        <v>18537.68</v>
      </c>
      <c r="J94" s="368"/>
      <c r="K94" s="367"/>
      <c r="L94" s="225">
        <f t="shared" si="3"/>
        <v>99.76479284185956</v>
      </c>
    </row>
    <row r="95" spans="1:12" ht="57.75">
      <c r="A95" s="476">
        <v>751</v>
      </c>
      <c r="B95" s="337"/>
      <c r="C95" s="311" t="s">
        <v>83</v>
      </c>
      <c r="D95" s="362">
        <v>21635</v>
      </c>
      <c r="E95" s="357">
        <v>20963.73</v>
      </c>
      <c r="F95" s="357">
        <v>5424.77</v>
      </c>
      <c r="G95" s="357">
        <v>5342.24</v>
      </c>
      <c r="H95" s="357"/>
      <c r="I95" s="357">
        <v>10196.72</v>
      </c>
      <c r="J95" s="357"/>
      <c r="K95" s="367"/>
      <c r="L95" s="439">
        <f t="shared" si="3"/>
        <v>96.89729604807026</v>
      </c>
    </row>
    <row r="96" spans="1:12" ht="45">
      <c r="A96" s="737"/>
      <c r="B96" s="344">
        <v>75101</v>
      </c>
      <c r="C96" s="166" t="s">
        <v>5</v>
      </c>
      <c r="D96" s="384">
        <v>1573</v>
      </c>
      <c r="E96" s="384">
        <v>1573</v>
      </c>
      <c r="F96" s="384"/>
      <c r="G96" s="384">
        <v>1573</v>
      </c>
      <c r="H96" s="384"/>
      <c r="I96" s="384"/>
      <c r="J96" s="384"/>
      <c r="K96" s="390"/>
      <c r="L96" s="228">
        <f t="shared" si="3"/>
        <v>100</v>
      </c>
    </row>
    <row r="97" spans="1:12" ht="15.75">
      <c r="A97" s="725"/>
      <c r="B97" s="337">
        <v>75108</v>
      </c>
      <c r="C97" s="164" t="s">
        <v>267</v>
      </c>
      <c r="D97" s="386">
        <v>15874</v>
      </c>
      <c r="E97" s="386">
        <v>15467.75</v>
      </c>
      <c r="F97" s="386">
        <v>4604.94</v>
      </c>
      <c r="G97" s="386">
        <v>3142.81</v>
      </c>
      <c r="H97" s="386"/>
      <c r="I97" s="386">
        <v>7720</v>
      </c>
      <c r="J97" s="386"/>
      <c r="K97" s="367"/>
      <c r="L97" s="225"/>
    </row>
    <row r="98" spans="1:12" ht="90">
      <c r="A98" s="730"/>
      <c r="B98" s="335">
        <v>75109</v>
      </c>
      <c r="C98" s="169" t="s">
        <v>236</v>
      </c>
      <c r="D98" s="376">
        <v>4188</v>
      </c>
      <c r="E98" s="387">
        <v>3922.98</v>
      </c>
      <c r="F98" s="387">
        <v>819.83</v>
      </c>
      <c r="G98" s="387">
        <v>626.43</v>
      </c>
      <c r="H98" s="387"/>
      <c r="I98" s="387">
        <v>2476.72</v>
      </c>
      <c r="J98" s="387"/>
      <c r="K98" s="372"/>
      <c r="L98" s="223">
        <f t="shared" si="3"/>
        <v>93.67191977077364</v>
      </c>
    </row>
    <row r="99" spans="1:12" ht="15.75">
      <c r="A99" s="476">
        <v>852</v>
      </c>
      <c r="B99" s="337"/>
      <c r="C99" s="333" t="s">
        <v>74</v>
      </c>
      <c r="D99" s="357">
        <v>2491549</v>
      </c>
      <c r="E99" s="363">
        <v>2490009.48</v>
      </c>
      <c r="F99" s="363">
        <v>78846.2</v>
      </c>
      <c r="G99" s="363">
        <v>14189.65</v>
      </c>
      <c r="H99" s="363"/>
      <c r="I99" s="437">
        <v>2396973.63</v>
      </c>
      <c r="J99" s="363"/>
      <c r="K99" s="367"/>
      <c r="L99" s="439">
        <f t="shared" si="3"/>
        <v>99.93821032618663</v>
      </c>
    </row>
    <row r="100" spans="1:12" ht="75">
      <c r="A100" s="339"/>
      <c r="B100" s="347">
        <v>85212</v>
      </c>
      <c r="C100" s="169" t="s">
        <v>130</v>
      </c>
      <c r="D100" s="376">
        <v>2481000</v>
      </c>
      <c r="E100" s="401">
        <v>2480839.13</v>
      </c>
      <c r="F100" s="401">
        <v>78846.2</v>
      </c>
      <c r="G100" s="377">
        <v>10319.3</v>
      </c>
      <c r="H100" s="377"/>
      <c r="I100" s="377">
        <v>2391673.63</v>
      </c>
      <c r="J100" s="377"/>
      <c r="K100" s="372"/>
      <c r="L100" s="223">
        <f t="shared" si="3"/>
        <v>99.99351592099958</v>
      </c>
    </row>
    <row r="101" spans="1:12" ht="135">
      <c r="A101" s="339"/>
      <c r="B101" s="336">
        <v>85213</v>
      </c>
      <c r="C101" s="166" t="s">
        <v>210</v>
      </c>
      <c r="D101" s="380">
        <v>3949</v>
      </c>
      <c r="E101" s="385">
        <v>3870.35</v>
      </c>
      <c r="F101" s="385"/>
      <c r="G101" s="385">
        <v>3870.35</v>
      </c>
      <c r="H101" s="385"/>
      <c r="I101" s="385"/>
      <c r="J101" s="385"/>
      <c r="K101" s="383"/>
      <c r="L101" s="224">
        <f t="shared" si="3"/>
        <v>98.00835654596099</v>
      </c>
    </row>
    <row r="102" spans="1:12" ht="45">
      <c r="A102" s="339"/>
      <c r="B102" s="337">
        <v>85228</v>
      </c>
      <c r="C102" s="164" t="s">
        <v>160</v>
      </c>
      <c r="D102" s="364">
        <v>1300</v>
      </c>
      <c r="E102" s="368">
        <v>0</v>
      </c>
      <c r="F102" s="368"/>
      <c r="G102" s="368"/>
      <c r="H102" s="368"/>
      <c r="I102" s="368"/>
      <c r="J102" s="368"/>
      <c r="K102" s="367"/>
      <c r="L102" s="690"/>
    </row>
    <row r="103" spans="1:12" ht="16.5" thickBot="1">
      <c r="A103" s="339"/>
      <c r="B103" s="344">
        <v>85295</v>
      </c>
      <c r="C103" s="166" t="s">
        <v>3</v>
      </c>
      <c r="D103" s="380">
        <v>5300</v>
      </c>
      <c r="E103" s="385">
        <v>5300</v>
      </c>
      <c r="F103" s="385"/>
      <c r="G103" s="385"/>
      <c r="H103" s="385"/>
      <c r="I103" s="385">
        <v>5300</v>
      </c>
      <c r="J103" s="385"/>
      <c r="K103" s="390"/>
      <c r="L103" s="228"/>
    </row>
    <row r="104" spans="1:12" ht="16.5" thickBot="1">
      <c r="A104" s="354"/>
      <c r="B104" s="355"/>
      <c r="C104" s="356" t="s">
        <v>171</v>
      </c>
      <c r="D104" s="402">
        <v>19666104.71</v>
      </c>
      <c r="E104" s="402">
        <v>18660768.17</v>
      </c>
      <c r="F104" s="402">
        <v>9561005.21</v>
      </c>
      <c r="G104" s="402">
        <v>5286006.33</v>
      </c>
      <c r="H104" s="693">
        <v>200096.66</v>
      </c>
      <c r="I104" s="693">
        <v>3378950.69</v>
      </c>
      <c r="J104" s="402">
        <v>131932.35</v>
      </c>
      <c r="K104" s="692">
        <v>102776.93</v>
      </c>
      <c r="L104" s="201">
        <f t="shared" si="3"/>
        <v>94.88797321673572</v>
      </c>
    </row>
    <row r="105" spans="1:12" ht="15.75">
      <c r="A105" s="81"/>
      <c r="B105" s="81"/>
      <c r="C105" s="81"/>
      <c r="D105" s="330"/>
      <c r="E105" s="81"/>
      <c r="F105" s="81"/>
      <c r="G105" s="81"/>
      <c r="H105" s="81"/>
      <c r="I105" s="81"/>
      <c r="J105" s="81"/>
      <c r="K105" s="81"/>
      <c r="L105" s="81"/>
    </row>
    <row r="106" spans="2:13" ht="12.75">
      <c r="B106" s="299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41" t="s">
        <v>363</v>
      </c>
    </row>
    <row r="107" spans="2:13" ht="12.75">
      <c r="B107" s="299"/>
      <c r="C107" s="300"/>
      <c r="D107" s="81"/>
      <c r="E107" s="81"/>
      <c r="F107" s="81"/>
      <c r="G107" s="81"/>
      <c r="H107" s="81"/>
      <c r="I107" s="81"/>
      <c r="J107" s="81"/>
      <c r="K107" s="81"/>
      <c r="L107" s="81"/>
      <c r="M107" s="220" t="s">
        <v>364</v>
      </c>
    </row>
    <row r="108" spans="2:12" ht="12.75">
      <c r="B108" s="299"/>
      <c r="C108" s="81"/>
      <c r="D108" s="221"/>
      <c r="E108" s="221"/>
      <c r="F108" s="81"/>
      <c r="G108" s="81"/>
      <c r="H108" s="81"/>
      <c r="I108" s="81"/>
      <c r="J108" s="81"/>
      <c r="K108" s="81"/>
      <c r="L108" s="81"/>
    </row>
    <row r="109" spans="2:12" ht="12.75">
      <c r="B109" s="299"/>
      <c r="C109" s="81"/>
      <c r="D109" s="221"/>
      <c r="E109" s="221"/>
      <c r="F109" s="81"/>
      <c r="G109" s="81"/>
      <c r="H109" s="81"/>
      <c r="I109" s="81"/>
      <c r="J109" s="81"/>
      <c r="K109" s="81"/>
      <c r="L109" s="81"/>
    </row>
    <row r="110" spans="2:12" ht="12.75">
      <c r="B110" s="299"/>
      <c r="C110" s="81"/>
      <c r="D110" s="221"/>
      <c r="E110" s="221"/>
      <c r="F110" s="81"/>
      <c r="G110" s="81"/>
      <c r="H110" s="81"/>
      <c r="I110" s="81"/>
      <c r="J110" s="81"/>
      <c r="K110" s="81"/>
      <c r="L110" s="81"/>
    </row>
    <row r="111" spans="2:12" ht="12.75">
      <c r="B111" s="299"/>
      <c r="C111" s="300"/>
      <c r="D111" s="221"/>
      <c r="E111" s="221"/>
      <c r="F111" s="81"/>
      <c r="G111" s="81"/>
      <c r="H111" s="81"/>
      <c r="I111" s="81"/>
      <c r="J111" s="81"/>
      <c r="K111" s="81"/>
      <c r="L111" s="81"/>
    </row>
    <row r="112" spans="2:12" ht="12.75">
      <c r="B112" s="299"/>
      <c r="C112" s="81"/>
      <c r="D112" s="221"/>
      <c r="E112" s="221"/>
      <c r="F112" s="81"/>
      <c r="G112" s="81"/>
      <c r="H112" s="81"/>
      <c r="I112" s="81"/>
      <c r="J112" s="81"/>
      <c r="K112" s="81"/>
      <c r="L112" s="81"/>
    </row>
    <row r="113" spans="2:12" ht="12.75">
      <c r="B113" s="299"/>
      <c r="C113" s="81"/>
      <c r="D113" s="221"/>
      <c r="E113" s="221"/>
      <c r="F113" s="81"/>
      <c r="G113" s="81"/>
      <c r="H113" s="81"/>
      <c r="I113" s="81"/>
      <c r="J113" s="81"/>
      <c r="K113" s="81"/>
      <c r="L113" s="81"/>
    </row>
    <row r="114" spans="2:12" ht="12.75">
      <c r="B114" s="299"/>
      <c r="C114" s="81"/>
      <c r="D114" s="221"/>
      <c r="E114" s="221"/>
      <c r="F114" s="81"/>
      <c r="G114" s="81"/>
      <c r="H114" s="81"/>
      <c r="I114" s="81"/>
      <c r="J114" s="81"/>
      <c r="K114" s="81"/>
      <c r="L114" s="81"/>
    </row>
    <row r="115" spans="2:12" ht="12.75">
      <c r="B115" s="299"/>
      <c r="C115" s="300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 ht="12.75">
      <c r="B116" s="81"/>
      <c r="C116" s="81"/>
      <c r="D116" s="301"/>
      <c r="E116" s="301"/>
      <c r="F116" s="81"/>
      <c r="G116" s="81"/>
      <c r="H116" s="81"/>
      <c r="I116" s="81"/>
      <c r="J116" s="81"/>
      <c r="K116" s="81"/>
      <c r="L116" s="81"/>
    </row>
    <row r="117" spans="2:12" ht="12.75">
      <c r="B117" s="81"/>
      <c r="C117" s="81"/>
      <c r="D117" s="301"/>
      <c r="E117" s="301"/>
      <c r="F117" s="81"/>
      <c r="G117" s="81"/>
      <c r="H117" s="81"/>
      <c r="I117" s="81"/>
      <c r="J117" s="81"/>
      <c r="K117" s="81"/>
      <c r="L117" s="81"/>
    </row>
    <row r="118" spans="2:12" ht="12.75">
      <c r="B118" s="81"/>
      <c r="C118" s="81"/>
      <c r="D118" s="301"/>
      <c r="E118" s="301"/>
      <c r="F118" s="81"/>
      <c r="G118" s="81"/>
      <c r="H118" s="81"/>
      <c r="I118" s="81"/>
      <c r="J118" s="81"/>
      <c r="K118" s="81"/>
      <c r="L118" s="81"/>
    </row>
    <row r="119" spans="2:12" ht="12.75">
      <c r="B119" s="81"/>
      <c r="C119" s="81"/>
      <c r="D119" s="301"/>
      <c r="E119" s="301"/>
      <c r="F119" s="81"/>
      <c r="G119" s="81"/>
      <c r="H119" s="81"/>
      <c r="I119" s="81"/>
      <c r="J119" s="81"/>
      <c r="K119" s="81"/>
      <c r="L119" s="81"/>
    </row>
    <row r="120" spans="2:12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2:12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2:12" ht="12.75">
      <c r="B122" s="81"/>
      <c r="C122" s="81"/>
      <c r="D122" s="81"/>
      <c r="E122" s="301"/>
      <c r="F122" s="81"/>
      <c r="G122" s="81"/>
      <c r="H122" s="81"/>
      <c r="I122" s="81"/>
      <c r="J122" s="81"/>
      <c r="K122" s="81"/>
      <c r="L122" s="81"/>
    </row>
  </sheetData>
  <sheetProtection/>
  <mergeCells count="11">
    <mergeCell ref="B7:B8"/>
    <mergeCell ref="C7:C8"/>
    <mergeCell ref="A96:A98"/>
    <mergeCell ref="A93:A94"/>
    <mergeCell ref="A4:L4"/>
    <mergeCell ref="A5:L5"/>
    <mergeCell ref="D7:D8"/>
    <mergeCell ref="E7:E8"/>
    <mergeCell ref="F7:K7"/>
    <mergeCell ref="L7:L8"/>
    <mergeCell ref="A7:A8"/>
  </mergeCells>
  <printOptions/>
  <pageMargins left="0" right="0" top="0.8661417322834646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25"/>
  <sheetViews>
    <sheetView zoomScalePageLayoutView="0" workbookViewId="0" topLeftCell="A19">
      <selection activeCell="J32" sqref="J32"/>
    </sheetView>
  </sheetViews>
  <sheetFormatPr defaultColWidth="9.140625" defaultRowHeight="12.75"/>
  <cols>
    <col min="1" max="1" width="8.140625" style="2" customWidth="1"/>
    <col min="2" max="2" width="8.8515625" style="2" customWidth="1"/>
    <col min="3" max="3" width="34.28125" style="1" customWidth="1"/>
    <col min="4" max="4" width="14.28125" style="1" customWidth="1"/>
    <col min="5" max="5" width="14.8515625" style="1" customWidth="1"/>
    <col min="6" max="6" width="7.140625" style="1" customWidth="1"/>
    <col min="7" max="8" width="15.00390625" style="1" customWidth="1"/>
    <col min="9" max="9" width="6.7109375" style="1" customWidth="1"/>
    <col min="10" max="10" width="23.00390625" style="1" customWidth="1"/>
    <col min="11" max="16384" width="9.140625" style="1" customWidth="1"/>
  </cols>
  <sheetData>
    <row r="1" spans="8:9" ht="12.75">
      <c r="H1" s="749" t="s">
        <v>34</v>
      </c>
      <c r="I1" s="749"/>
    </row>
    <row r="3" spans="1:9" ht="45.75" customHeight="1">
      <c r="A3" s="750" t="s">
        <v>258</v>
      </c>
      <c r="B3" s="751"/>
      <c r="C3" s="751"/>
      <c r="D3" s="751"/>
      <c r="E3" s="751"/>
      <c r="F3" s="751"/>
      <c r="G3" s="751"/>
      <c r="H3" s="751"/>
      <c r="I3" s="751"/>
    </row>
    <row r="4" spans="1:9" ht="18" customHeight="1" thickBot="1">
      <c r="A4" s="35"/>
      <c r="B4" s="36"/>
      <c r="C4" s="36"/>
      <c r="D4" s="36"/>
      <c r="E4" s="36"/>
      <c r="F4" s="36"/>
      <c r="G4" s="36"/>
      <c r="H4" s="36"/>
      <c r="I4" s="36"/>
    </row>
    <row r="5" spans="1:9" s="2" customFormat="1" ht="12.75">
      <c r="A5" s="756" t="s">
        <v>36</v>
      </c>
      <c r="B5" s="752" t="s">
        <v>42</v>
      </c>
      <c r="C5" s="752" t="s">
        <v>46</v>
      </c>
      <c r="D5" s="752" t="s">
        <v>44</v>
      </c>
      <c r="E5" s="752"/>
      <c r="F5" s="752"/>
      <c r="G5" s="752" t="s">
        <v>43</v>
      </c>
      <c r="H5" s="752"/>
      <c r="I5" s="753"/>
    </row>
    <row r="6" spans="1:9" s="2" customFormat="1" ht="26.25" thickBot="1">
      <c r="A6" s="757"/>
      <c r="B6" s="758"/>
      <c r="C6" s="758"/>
      <c r="D6" s="4" t="s">
        <v>0</v>
      </c>
      <c r="E6" s="4" t="s">
        <v>1</v>
      </c>
      <c r="F6" s="4" t="s">
        <v>2</v>
      </c>
      <c r="G6" s="4" t="s">
        <v>0</v>
      </c>
      <c r="H6" s="4" t="s">
        <v>1</v>
      </c>
      <c r="I6" s="5" t="s">
        <v>2</v>
      </c>
    </row>
    <row r="7" spans="1:9" s="2" customFormat="1" ht="12.75">
      <c r="A7" s="37">
        <v>1</v>
      </c>
      <c r="B7" s="38">
        <v>2</v>
      </c>
      <c r="C7" s="38">
        <v>4</v>
      </c>
      <c r="D7" s="38">
        <v>5</v>
      </c>
      <c r="E7" s="38">
        <v>6</v>
      </c>
      <c r="F7" s="38">
        <v>7</v>
      </c>
      <c r="G7" s="38">
        <v>8</v>
      </c>
      <c r="H7" s="38">
        <v>9</v>
      </c>
      <c r="I7" s="41">
        <v>10</v>
      </c>
    </row>
    <row r="8" spans="1:9" s="2" customFormat="1" ht="12.75">
      <c r="A8" s="426" t="s">
        <v>48</v>
      </c>
      <c r="B8" s="427"/>
      <c r="C8" s="428" t="s">
        <v>50</v>
      </c>
      <c r="D8" s="429">
        <v>246235.77</v>
      </c>
      <c r="E8" s="429">
        <v>246235.77</v>
      </c>
      <c r="F8" s="425">
        <f aca="true" t="shared" si="0" ref="F8:F20">E8/D8*100</f>
        <v>100</v>
      </c>
      <c r="G8" s="429">
        <v>246235.77</v>
      </c>
      <c r="H8" s="429">
        <v>246235.77</v>
      </c>
      <c r="I8" s="430">
        <f>H8/G8*100</f>
        <v>100</v>
      </c>
    </row>
    <row r="9" spans="1:9" s="2" customFormat="1" ht="12.75">
      <c r="A9" s="435"/>
      <c r="B9" s="11" t="s">
        <v>49</v>
      </c>
      <c r="C9" s="13" t="s">
        <v>3</v>
      </c>
      <c r="D9" s="423">
        <v>246235.77</v>
      </c>
      <c r="E9" s="423">
        <v>246235.77</v>
      </c>
      <c r="F9" s="425">
        <f t="shared" si="0"/>
        <v>100</v>
      </c>
      <c r="G9" s="25">
        <v>246235.77</v>
      </c>
      <c r="H9" s="25">
        <v>246235.77</v>
      </c>
      <c r="I9" s="424">
        <f>H9/G9*100</f>
        <v>100</v>
      </c>
    </row>
    <row r="10" spans="1:9" ht="12.75">
      <c r="A10" s="431">
        <v>750</v>
      </c>
      <c r="B10" s="432"/>
      <c r="C10" s="428" t="s">
        <v>4</v>
      </c>
      <c r="D10" s="429">
        <v>114989</v>
      </c>
      <c r="E10" s="429">
        <v>114928.54</v>
      </c>
      <c r="F10" s="425">
        <f t="shared" si="0"/>
        <v>99.94742105766638</v>
      </c>
      <c r="G10" s="429">
        <v>114989</v>
      </c>
      <c r="H10" s="429">
        <v>114928.54</v>
      </c>
      <c r="I10" s="430">
        <f>H10/G10*100</f>
        <v>99.94742105766638</v>
      </c>
    </row>
    <row r="11" spans="1:9" ht="12.75">
      <c r="A11" s="431"/>
      <c r="B11" s="11">
        <v>75011</v>
      </c>
      <c r="C11" s="13" t="s">
        <v>82</v>
      </c>
      <c r="D11" s="423">
        <v>89284</v>
      </c>
      <c r="E11" s="423">
        <v>89284</v>
      </c>
      <c r="F11" s="425">
        <f t="shared" si="0"/>
        <v>100</v>
      </c>
      <c r="G11" s="423">
        <v>89284</v>
      </c>
      <c r="H11" s="423">
        <v>89284</v>
      </c>
      <c r="I11" s="430">
        <f aca="true" t="shared" si="1" ref="I11:I22">H11/G11*100</f>
        <v>100</v>
      </c>
    </row>
    <row r="12" spans="1:9" ht="12.75">
      <c r="A12" s="52"/>
      <c r="B12" s="11">
        <v>75056</v>
      </c>
      <c r="C12" s="13" t="s">
        <v>237</v>
      </c>
      <c r="D12" s="423">
        <v>25705</v>
      </c>
      <c r="E12" s="423">
        <v>25644.54</v>
      </c>
      <c r="F12" s="425">
        <f t="shared" si="0"/>
        <v>99.76479284185956</v>
      </c>
      <c r="G12" s="25">
        <v>25705</v>
      </c>
      <c r="H12" s="25">
        <v>25644.54</v>
      </c>
      <c r="I12" s="430">
        <f t="shared" si="1"/>
        <v>99.76479284185956</v>
      </c>
    </row>
    <row r="13" spans="1:9" ht="51">
      <c r="A13" s="431">
        <v>751</v>
      </c>
      <c r="B13" s="432"/>
      <c r="C13" s="428" t="s">
        <v>45</v>
      </c>
      <c r="D13" s="429">
        <v>21635</v>
      </c>
      <c r="E13" s="429">
        <v>20963.73</v>
      </c>
      <c r="F13" s="425">
        <f t="shared" si="0"/>
        <v>96.89729604807026</v>
      </c>
      <c r="G13" s="429">
        <v>21635</v>
      </c>
      <c r="H13" s="429">
        <v>20963.73</v>
      </c>
      <c r="I13" s="430">
        <f t="shared" si="1"/>
        <v>96.89729604807026</v>
      </c>
    </row>
    <row r="14" spans="1:9" ht="25.5">
      <c r="A14" s="42"/>
      <c r="B14" s="15">
        <v>75101</v>
      </c>
      <c r="C14" s="16" t="s">
        <v>5</v>
      </c>
      <c r="D14" s="29">
        <v>1573</v>
      </c>
      <c r="E14" s="29">
        <v>1573</v>
      </c>
      <c r="F14" s="425">
        <f t="shared" si="0"/>
        <v>100</v>
      </c>
      <c r="G14" s="29">
        <v>1573</v>
      </c>
      <c r="H14" s="29">
        <v>1573</v>
      </c>
      <c r="I14" s="430">
        <f t="shared" si="1"/>
        <v>100</v>
      </c>
    </row>
    <row r="15" spans="1:9" ht="12.75">
      <c r="A15" s="662"/>
      <c r="B15" s="15">
        <v>75108</v>
      </c>
      <c r="C15" s="16" t="s">
        <v>267</v>
      </c>
      <c r="D15" s="29">
        <v>15874</v>
      </c>
      <c r="E15" s="29">
        <v>15467.75</v>
      </c>
      <c r="F15" s="425">
        <f t="shared" si="0"/>
        <v>97.44078367141236</v>
      </c>
      <c r="G15" s="29">
        <v>15874</v>
      </c>
      <c r="H15" s="29">
        <v>15467.75</v>
      </c>
      <c r="I15" s="430">
        <f t="shared" si="1"/>
        <v>97.44078367141236</v>
      </c>
    </row>
    <row r="16" spans="1:9" ht="75">
      <c r="A16" s="49"/>
      <c r="B16" s="11">
        <v>75109</v>
      </c>
      <c r="C16" s="164" t="s">
        <v>236</v>
      </c>
      <c r="D16" s="25">
        <v>4188</v>
      </c>
      <c r="E16" s="25">
        <v>3922.98</v>
      </c>
      <c r="F16" s="425">
        <f t="shared" si="0"/>
        <v>93.67191977077364</v>
      </c>
      <c r="G16" s="25">
        <v>4188</v>
      </c>
      <c r="H16" s="25">
        <v>3922.98</v>
      </c>
      <c r="I16" s="430">
        <f t="shared" si="1"/>
        <v>93.67191977077364</v>
      </c>
    </row>
    <row r="17" spans="1:9" ht="12.75">
      <c r="A17" s="436">
        <v>852</v>
      </c>
      <c r="B17" s="427"/>
      <c r="C17" s="428" t="s">
        <v>54</v>
      </c>
      <c r="D17" s="429">
        <v>2491549</v>
      </c>
      <c r="E17" s="429">
        <v>2490009.48</v>
      </c>
      <c r="F17" s="425">
        <v>99.9</v>
      </c>
      <c r="G17" s="429">
        <v>2491549</v>
      </c>
      <c r="H17" s="429">
        <v>2490009.48</v>
      </c>
      <c r="I17" s="430">
        <f t="shared" si="1"/>
        <v>99.93821032618663</v>
      </c>
    </row>
    <row r="18" spans="1:9" ht="63">
      <c r="A18" s="422"/>
      <c r="B18" s="40">
        <v>85212</v>
      </c>
      <c r="C18" s="77" t="s">
        <v>130</v>
      </c>
      <c r="D18" s="26">
        <v>2481000</v>
      </c>
      <c r="E18" s="433">
        <v>2480839.13</v>
      </c>
      <c r="F18" s="425">
        <f t="shared" si="0"/>
        <v>99.99351592099958</v>
      </c>
      <c r="G18" s="26">
        <v>2481000</v>
      </c>
      <c r="H18" s="572">
        <v>2480839.13</v>
      </c>
      <c r="I18" s="430">
        <f t="shared" si="1"/>
        <v>99.99351592099958</v>
      </c>
    </row>
    <row r="19" spans="1:9" ht="110.25">
      <c r="A19" s="42"/>
      <c r="B19" s="15">
        <v>85213</v>
      </c>
      <c r="C19" s="161" t="s">
        <v>233</v>
      </c>
      <c r="D19" s="421">
        <v>3949</v>
      </c>
      <c r="E19" s="434">
        <v>3870.35</v>
      </c>
      <c r="F19" s="573">
        <f t="shared" si="0"/>
        <v>98.00835654596099</v>
      </c>
      <c r="G19" s="421">
        <v>3949</v>
      </c>
      <c r="H19" s="421">
        <v>3870.35</v>
      </c>
      <c r="I19" s="574">
        <f t="shared" si="1"/>
        <v>98.00835654596099</v>
      </c>
    </row>
    <row r="20" spans="1:9" ht="31.5">
      <c r="A20" s="422"/>
      <c r="B20" s="11">
        <v>85228</v>
      </c>
      <c r="C20" s="76" t="s">
        <v>270</v>
      </c>
      <c r="D20" s="25">
        <v>1300</v>
      </c>
      <c r="E20" s="423">
        <v>0</v>
      </c>
      <c r="F20" s="425">
        <f t="shared" si="0"/>
        <v>0</v>
      </c>
      <c r="G20" s="25">
        <v>1300</v>
      </c>
      <c r="H20" s="25">
        <v>0</v>
      </c>
      <c r="I20" s="425">
        <f t="shared" si="1"/>
        <v>0</v>
      </c>
    </row>
    <row r="21" spans="1:9" ht="16.5" thickBot="1">
      <c r="A21" s="422"/>
      <c r="B21" s="11">
        <v>85295</v>
      </c>
      <c r="C21" s="76" t="s">
        <v>3</v>
      </c>
      <c r="D21" s="25">
        <v>5300</v>
      </c>
      <c r="E21" s="423">
        <v>5300</v>
      </c>
      <c r="F21" s="425">
        <v>100</v>
      </c>
      <c r="G21" s="25">
        <v>5300</v>
      </c>
      <c r="H21" s="25">
        <v>5300</v>
      </c>
      <c r="I21" s="425">
        <f t="shared" si="1"/>
        <v>100</v>
      </c>
    </row>
    <row r="22" spans="1:9" ht="16.5" thickBot="1">
      <c r="A22" s="754" t="s">
        <v>6</v>
      </c>
      <c r="B22" s="755"/>
      <c r="C22" s="755"/>
      <c r="D22" s="666">
        <v>2874408.77</v>
      </c>
      <c r="E22" s="663">
        <v>2872137.52</v>
      </c>
      <c r="F22" s="664">
        <v>99.9</v>
      </c>
      <c r="G22" s="665">
        <v>2874408.77</v>
      </c>
      <c r="H22" s="663">
        <v>2872137.52</v>
      </c>
      <c r="I22" s="664">
        <f t="shared" si="1"/>
        <v>99.92098375068623</v>
      </c>
    </row>
    <row r="23" ht="12.75">
      <c r="C23" s="28"/>
    </row>
    <row r="24" spans="10:11" ht="12.75">
      <c r="J24" s="841" t="s">
        <v>363</v>
      </c>
      <c r="K24"/>
    </row>
    <row r="25" spans="1:11" ht="12.75">
      <c r="A25" s="12"/>
      <c r="D25" s="1" t="s">
        <v>8</v>
      </c>
      <c r="J25" s="220" t="s">
        <v>364</v>
      </c>
      <c r="K25"/>
    </row>
  </sheetData>
  <sheetProtection/>
  <mergeCells count="8">
    <mergeCell ref="H1:I1"/>
    <mergeCell ref="A3:I3"/>
    <mergeCell ref="D5:F5"/>
    <mergeCell ref="G5:I5"/>
    <mergeCell ref="A22:C22"/>
    <mergeCell ref="A5:A6"/>
    <mergeCell ref="B5:B6"/>
    <mergeCell ref="C5:C6"/>
  </mergeCells>
  <printOptions/>
  <pageMargins left="0.7874015748031497" right="0" top="0.7874015748031497" bottom="0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P49"/>
  <sheetViews>
    <sheetView zoomScalePageLayoutView="0" workbookViewId="0" topLeftCell="A43">
      <selection activeCell="H48" sqref="H48:H49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11.421875" style="0" customWidth="1"/>
    <col min="4" max="4" width="42.00390625" style="0" customWidth="1"/>
    <col min="5" max="5" width="15.421875" style="0" customWidth="1"/>
    <col min="6" max="6" width="15.28125" style="0" customWidth="1"/>
    <col min="7" max="7" width="8.57421875" style="0" customWidth="1"/>
    <col min="8" max="8" width="29.57421875" style="0" customWidth="1"/>
    <col min="10" max="10" width="11.421875" style="0" customWidth="1"/>
  </cols>
  <sheetData>
    <row r="1" spans="1:7" ht="14.25">
      <c r="A1" s="91"/>
      <c r="B1" s="91"/>
      <c r="C1" s="91"/>
      <c r="D1" s="91"/>
      <c r="E1" s="92"/>
      <c r="F1" s="91"/>
      <c r="G1" s="91"/>
    </row>
    <row r="2" spans="1:7" ht="14.25">
      <c r="A2" s="91"/>
      <c r="B2" s="91"/>
      <c r="C2" s="91"/>
      <c r="D2" s="91"/>
      <c r="E2" s="92"/>
      <c r="F2" s="91"/>
      <c r="G2" s="91"/>
    </row>
    <row r="3" spans="1:7" ht="15">
      <c r="A3" s="91"/>
      <c r="B3" s="91"/>
      <c r="C3" s="91"/>
      <c r="D3" s="91"/>
      <c r="E3" s="92"/>
      <c r="F3" s="675" t="s">
        <v>88</v>
      </c>
      <c r="G3" s="91"/>
    </row>
    <row r="4" spans="1:7" ht="14.25">
      <c r="A4" s="91"/>
      <c r="B4" s="91"/>
      <c r="C4" s="91"/>
      <c r="D4" s="91"/>
      <c r="E4" s="92"/>
      <c r="F4" s="91"/>
      <c r="G4" s="91"/>
    </row>
    <row r="5" spans="1:7" ht="14.25">
      <c r="A5" s="91"/>
      <c r="B5" s="91"/>
      <c r="C5" s="91"/>
      <c r="D5" s="91"/>
      <c r="E5" s="770"/>
      <c r="F5" s="770"/>
      <c r="G5" s="91"/>
    </row>
    <row r="6" spans="1:7" ht="18">
      <c r="A6" s="760" t="s">
        <v>259</v>
      </c>
      <c r="B6" s="760"/>
      <c r="C6" s="760"/>
      <c r="D6" s="760"/>
      <c r="E6" s="760"/>
      <c r="F6" s="760"/>
      <c r="G6" s="760"/>
    </row>
    <row r="7" spans="1:7" ht="18">
      <c r="A7" s="91"/>
      <c r="B7" s="93"/>
      <c r="C7" s="93"/>
      <c r="D7" s="93"/>
      <c r="E7" s="93"/>
      <c r="F7" s="93"/>
      <c r="G7" s="93"/>
    </row>
    <row r="8" spans="1:7" ht="15" thickBot="1">
      <c r="A8" s="94"/>
      <c r="B8" s="94"/>
      <c r="C8" s="771"/>
      <c r="D8" s="771"/>
      <c r="E8" s="771"/>
      <c r="F8" s="771"/>
      <c r="G8" s="94"/>
    </row>
    <row r="9" spans="1:7" ht="12.75" customHeight="1">
      <c r="A9" s="764" t="s">
        <v>89</v>
      </c>
      <c r="B9" s="767" t="s">
        <v>36</v>
      </c>
      <c r="C9" s="767" t="s">
        <v>42</v>
      </c>
      <c r="D9" s="767" t="s">
        <v>90</v>
      </c>
      <c r="E9" s="772" t="s">
        <v>91</v>
      </c>
      <c r="F9" s="775" t="s">
        <v>1</v>
      </c>
      <c r="G9" s="761" t="s">
        <v>92</v>
      </c>
    </row>
    <row r="10" spans="1:7" ht="12.75" customHeight="1">
      <c r="A10" s="765"/>
      <c r="B10" s="768"/>
      <c r="C10" s="768"/>
      <c r="D10" s="768"/>
      <c r="E10" s="773"/>
      <c r="F10" s="776"/>
      <c r="G10" s="762"/>
    </row>
    <row r="11" spans="1:7" ht="12.75" customHeight="1">
      <c r="A11" s="765"/>
      <c r="B11" s="768"/>
      <c r="C11" s="768"/>
      <c r="D11" s="768"/>
      <c r="E11" s="773"/>
      <c r="F11" s="776"/>
      <c r="G11" s="762"/>
    </row>
    <row r="12" spans="1:7" ht="13.5" customHeight="1" thickBot="1">
      <c r="A12" s="766"/>
      <c r="B12" s="769"/>
      <c r="C12" s="769"/>
      <c r="D12" s="769"/>
      <c r="E12" s="774"/>
      <c r="F12" s="777"/>
      <c r="G12" s="763"/>
    </row>
    <row r="13" spans="1:7" ht="15" thickBot="1">
      <c r="A13" s="118">
        <v>1</v>
      </c>
      <c r="B13" s="119">
        <v>2</v>
      </c>
      <c r="C13" s="119">
        <v>3</v>
      </c>
      <c r="D13" s="119">
        <v>5</v>
      </c>
      <c r="E13" s="120">
        <v>6</v>
      </c>
      <c r="F13" s="119">
        <v>7</v>
      </c>
      <c r="G13" s="121">
        <v>8</v>
      </c>
    </row>
    <row r="14" spans="1:16" ht="71.25">
      <c r="A14" s="212">
        <v>1</v>
      </c>
      <c r="B14" s="213" t="s">
        <v>48</v>
      </c>
      <c r="C14" s="213" t="s">
        <v>57</v>
      </c>
      <c r="D14" s="214" t="s">
        <v>99</v>
      </c>
      <c r="E14" s="670">
        <v>9837865.78</v>
      </c>
      <c r="F14" s="670">
        <v>8175196.99</v>
      </c>
      <c r="G14" s="671">
        <f aca="true" t="shared" si="0" ref="G14:G46">F14/E14*100</f>
        <v>83.09929381858268</v>
      </c>
      <c r="J14" s="759"/>
      <c r="K14" s="759"/>
      <c r="L14" s="759"/>
      <c r="M14" s="759"/>
      <c r="N14" s="759"/>
      <c r="O14" s="759"/>
      <c r="P14" s="759"/>
    </row>
    <row r="15" spans="1:7" ht="28.5">
      <c r="A15" s="130">
        <v>2</v>
      </c>
      <c r="B15" s="131" t="s">
        <v>48</v>
      </c>
      <c r="C15" s="131" t="s">
        <v>57</v>
      </c>
      <c r="D15" s="117" t="s">
        <v>103</v>
      </c>
      <c r="E15" s="672">
        <v>18901</v>
      </c>
      <c r="F15" s="672">
        <v>15024</v>
      </c>
      <c r="G15" s="102">
        <f t="shared" si="0"/>
        <v>79.48785778530237</v>
      </c>
    </row>
    <row r="16" spans="1:7" ht="28.5">
      <c r="A16" s="95"/>
      <c r="B16" s="96"/>
      <c r="C16" s="96"/>
      <c r="D16" s="129" t="s">
        <v>102</v>
      </c>
      <c r="E16" s="107">
        <f>SUM(E14:E15)</f>
        <v>9856766.78</v>
      </c>
      <c r="F16" s="107">
        <f>SUM(F14:F15)</f>
        <v>8190220.99</v>
      </c>
      <c r="G16" s="673">
        <f t="shared" si="0"/>
        <v>83.09236865194451</v>
      </c>
    </row>
    <row r="17" spans="1:7" ht="45.75" customHeight="1">
      <c r="A17" s="97">
        <v>3</v>
      </c>
      <c r="B17" s="98" t="s">
        <v>93</v>
      </c>
      <c r="C17" s="98" t="s">
        <v>104</v>
      </c>
      <c r="D17" s="99" t="s">
        <v>240</v>
      </c>
      <c r="E17" s="100">
        <v>6764</v>
      </c>
      <c r="F17" s="101">
        <v>6762.42</v>
      </c>
      <c r="G17" s="102">
        <f t="shared" si="0"/>
        <v>99.97664104080425</v>
      </c>
    </row>
    <row r="18" spans="1:7" ht="30" customHeight="1">
      <c r="A18" s="97">
        <v>4</v>
      </c>
      <c r="B18" s="98" t="s">
        <v>93</v>
      </c>
      <c r="C18" s="98" t="s">
        <v>104</v>
      </c>
      <c r="D18" s="99" t="s">
        <v>251</v>
      </c>
      <c r="E18" s="100">
        <v>9868</v>
      </c>
      <c r="F18" s="101">
        <v>0</v>
      </c>
      <c r="G18" s="102">
        <f t="shared" si="0"/>
        <v>0</v>
      </c>
    </row>
    <row r="19" spans="1:7" ht="45.75" customHeight="1">
      <c r="A19" s="97">
        <v>5</v>
      </c>
      <c r="B19" s="98" t="s">
        <v>93</v>
      </c>
      <c r="C19" s="98" t="s">
        <v>104</v>
      </c>
      <c r="D19" s="99" t="s">
        <v>253</v>
      </c>
      <c r="E19" s="100">
        <v>6661</v>
      </c>
      <c r="F19" s="101">
        <v>0</v>
      </c>
      <c r="G19" s="102">
        <f t="shared" si="0"/>
        <v>0</v>
      </c>
    </row>
    <row r="20" spans="1:7" ht="45.75" customHeight="1">
      <c r="A20" s="97">
        <v>6</v>
      </c>
      <c r="B20" s="98" t="s">
        <v>93</v>
      </c>
      <c r="C20" s="98" t="s">
        <v>104</v>
      </c>
      <c r="D20" s="99" t="s">
        <v>241</v>
      </c>
      <c r="E20" s="100">
        <v>20558</v>
      </c>
      <c r="F20" s="101">
        <v>20556.99</v>
      </c>
      <c r="G20" s="102">
        <f t="shared" si="0"/>
        <v>99.99508707072673</v>
      </c>
    </row>
    <row r="21" spans="1:7" ht="33" customHeight="1">
      <c r="A21" s="97">
        <v>7</v>
      </c>
      <c r="B21" s="98" t="s">
        <v>93</v>
      </c>
      <c r="C21" s="98" t="s">
        <v>104</v>
      </c>
      <c r="D21" s="99" t="s">
        <v>277</v>
      </c>
      <c r="E21" s="100">
        <v>8511</v>
      </c>
      <c r="F21" s="101">
        <v>8510.37</v>
      </c>
      <c r="G21" s="102">
        <f t="shared" si="0"/>
        <v>99.99259781459288</v>
      </c>
    </row>
    <row r="22" spans="1:7" ht="33" customHeight="1">
      <c r="A22" s="97">
        <v>8</v>
      </c>
      <c r="B22" s="98" t="s">
        <v>93</v>
      </c>
      <c r="C22" s="98" t="s">
        <v>104</v>
      </c>
      <c r="D22" s="99" t="s">
        <v>242</v>
      </c>
      <c r="E22" s="100">
        <v>9888</v>
      </c>
      <c r="F22" s="101">
        <v>9884.9</v>
      </c>
      <c r="G22" s="102">
        <f t="shared" si="0"/>
        <v>99.96864886731392</v>
      </c>
    </row>
    <row r="23" spans="1:7" ht="33" customHeight="1">
      <c r="A23" s="97">
        <v>9</v>
      </c>
      <c r="B23" s="98" t="s">
        <v>93</v>
      </c>
      <c r="C23" s="98" t="s">
        <v>104</v>
      </c>
      <c r="D23" s="99" t="s">
        <v>243</v>
      </c>
      <c r="E23" s="100">
        <v>279400</v>
      </c>
      <c r="F23" s="101">
        <v>0</v>
      </c>
      <c r="G23" s="102">
        <f t="shared" si="0"/>
        <v>0</v>
      </c>
    </row>
    <row r="24" spans="1:7" ht="45.75" customHeight="1">
      <c r="A24" s="97">
        <v>10</v>
      </c>
      <c r="B24" s="98" t="s">
        <v>93</v>
      </c>
      <c r="C24" s="98" t="s">
        <v>244</v>
      </c>
      <c r="D24" s="99" t="s">
        <v>245</v>
      </c>
      <c r="E24" s="100">
        <v>20558</v>
      </c>
      <c r="F24" s="101">
        <v>11970</v>
      </c>
      <c r="G24" s="102">
        <f t="shared" si="0"/>
        <v>58.225508317929766</v>
      </c>
    </row>
    <row r="25" spans="1:7" ht="22.5" customHeight="1">
      <c r="A25" s="97">
        <v>11</v>
      </c>
      <c r="B25" s="98" t="s">
        <v>93</v>
      </c>
      <c r="C25" s="98" t="s">
        <v>244</v>
      </c>
      <c r="D25" s="577" t="s">
        <v>246</v>
      </c>
      <c r="E25" s="100">
        <v>40000</v>
      </c>
      <c r="F25" s="101">
        <v>37515</v>
      </c>
      <c r="G25" s="102">
        <f t="shared" si="0"/>
        <v>93.7875</v>
      </c>
    </row>
    <row r="26" spans="1:7" ht="33.75" customHeight="1">
      <c r="A26" s="97">
        <v>12</v>
      </c>
      <c r="B26" s="98" t="s">
        <v>93</v>
      </c>
      <c r="C26" s="98" t="s">
        <v>104</v>
      </c>
      <c r="D26" s="103" t="s">
        <v>218</v>
      </c>
      <c r="E26" s="100">
        <v>1584802.1</v>
      </c>
      <c r="F26" s="101">
        <v>1564623.34</v>
      </c>
      <c r="G26" s="102">
        <f t="shared" si="0"/>
        <v>98.72673313595432</v>
      </c>
    </row>
    <row r="27" spans="1:7" ht="48.75" customHeight="1">
      <c r="A27" s="97">
        <v>13</v>
      </c>
      <c r="B27" s="98" t="s">
        <v>93</v>
      </c>
      <c r="C27" s="98" t="s">
        <v>104</v>
      </c>
      <c r="D27" s="103" t="s">
        <v>272</v>
      </c>
      <c r="E27" s="100">
        <v>7607</v>
      </c>
      <c r="F27" s="101">
        <v>3990</v>
      </c>
      <c r="G27" s="102">
        <f t="shared" si="0"/>
        <v>52.45168923360063</v>
      </c>
    </row>
    <row r="28" spans="1:7" ht="35.25" customHeight="1">
      <c r="A28" s="104"/>
      <c r="B28" s="105"/>
      <c r="C28" s="105"/>
      <c r="D28" s="106" t="s">
        <v>94</v>
      </c>
      <c r="E28" s="107">
        <f>SUM(E17:E27)</f>
        <v>1994617.1</v>
      </c>
      <c r="F28" s="107">
        <f>SUM(F17:F27)</f>
        <v>1663813.02</v>
      </c>
      <c r="G28" s="108">
        <f t="shared" si="0"/>
        <v>83.41515872896106</v>
      </c>
    </row>
    <row r="29" spans="1:7" ht="33.75" customHeight="1">
      <c r="A29" s="97">
        <v>14</v>
      </c>
      <c r="B29" s="98" t="s">
        <v>95</v>
      </c>
      <c r="C29" s="98" t="s">
        <v>96</v>
      </c>
      <c r="D29" s="99" t="s">
        <v>213</v>
      </c>
      <c r="E29" s="100">
        <v>995969.18</v>
      </c>
      <c r="F29" s="101">
        <v>955752.18</v>
      </c>
      <c r="G29" s="102">
        <f t="shared" si="0"/>
        <v>95.96202364414529</v>
      </c>
    </row>
    <row r="30" spans="1:7" ht="32.25" customHeight="1" thickBot="1">
      <c r="A30" s="411"/>
      <c r="B30" s="412"/>
      <c r="C30" s="413"/>
      <c r="D30" s="414" t="s">
        <v>97</v>
      </c>
      <c r="E30" s="667">
        <f>SUM(E29:E29)</f>
        <v>995969.18</v>
      </c>
      <c r="F30" s="668">
        <f>SUM(F29:F29)</f>
        <v>955752.18</v>
      </c>
      <c r="G30" s="669">
        <f t="shared" si="0"/>
        <v>95.96202364414529</v>
      </c>
    </row>
    <row r="31" spans="1:7" ht="51" customHeight="1">
      <c r="A31" s="415">
        <v>15</v>
      </c>
      <c r="B31" s="416">
        <v>754</v>
      </c>
      <c r="C31" s="217">
        <v>75412</v>
      </c>
      <c r="D31" s="417" t="s">
        <v>254</v>
      </c>
      <c r="E31" s="418">
        <v>57207.58</v>
      </c>
      <c r="F31" s="674">
        <v>56925.62</v>
      </c>
      <c r="G31" s="218">
        <f t="shared" si="0"/>
        <v>99.50712825118629</v>
      </c>
    </row>
    <row r="32" spans="1:7" ht="34.5" customHeight="1">
      <c r="A32" s="215">
        <v>16</v>
      </c>
      <c r="B32" s="149">
        <v>754</v>
      </c>
      <c r="C32" s="148">
        <v>75412</v>
      </c>
      <c r="D32" s="151" t="s">
        <v>247</v>
      </c>
      <c r="E32" s="150">
        <v>7000</v>
      </c>
      <c r="F32" s="111">
        <v>7000</v>
      </c>
      <c r="G32" s="147">
        <f t="shared" si="0"/>
        <v>100</v>
      </c>
    </row>
    <row r="33" spans="1:7" ht="34.5" customHeight="1">
      <c r="A33" s="215">
        <v>17</v>
      </c>
      <c r="B33" s="149">
        <v>754</v>
      </c>
      <c r="C33" s="148">
        <v>75412</v>
      </c>
      <c r="D33" s="151" t="s">
        <v>273</v>
      </c>
      <c r="E33" s="150">
        <v>14320</v>
      </c>
      <c r="F33" s="111">
        <v>14320</v>
      </c>
      <c r="G33" s="147">
        <f t="shared" si="0"/>
        <v>100</v>
      </c>
    </row>
    <row r="34" spans="1:7" ht="34.5" customHeight="1">
      <c r="A34" s="215">
        <v>18</v>
      </c>
      <c r="B34" s="149">
        <v>754</v>
      </c>
      <c r="C34" s="148">
        <v>75412</v>
      </c>
      <c r="D34" s="151" t="s">
        <v>274</v>
      </c>
      <c r="E34" s="150">
        <v>15000</v>
      </c>
      <c r="F34" s="111">
        <v>15000</v>
      </c>
      <c r="G34" s="147">
        <f t="shared" si="0"/>
        <v>100</v>
      </c>
    </row>
    <row r="35" spans="1:7" ht="34.5" customHeight="1">
      <c r="A35" s="215">
        <v>19</v>
      </c>
      <c r="B35" s="149">
        <v>754</v>
      </c>
      <c r="C35" s="148">
        <v>75412</v>
      </c>
      <c r="D35" s="151" t="s">
        <v>275</v>
      </c>
      <c r="E35" s="150">
        <v>36800</v>
      </c>
      <c r="F35" s="111">
        <v>36790.58</v>
      </c>
      <c r="G35" s="147">
        <f t="shared" si="0"/>
        <v>99.97440217391305</v>
      </c>
    </row>
    <row r="36" spans="1:7" ht="50.25" customHeight="1">
      <c r="A36" s="216"/>
      <c r="B36" s="149"/>
      <c r="C36" s="148"/>
      <c r="D36" s="110" t="s">
        <v>105</v>
      </c>
      <c r="E36" s="153">
        <f>SUM(E31:E35)</f>
        <v>130327.58</v>
      </c>
      <c r="F36" s="152">
        <f>SUM(F31:F35)</f>
        <v>130036.2</v>
      </c>
      <c r="G36" s="122">
        <f t="shared" si="0"/>
        <v>99.77642491328389</v>
      </c>
    </row>
    <row r="37" spans="1:7" ht="47.25" customHeight="1">
      <c r="A37" s="154">
        <v>16</v>
      </c>
      <c r="B37" s="136">
        <v>801</v>
      </c>
      <c r="C37" s="137">
        <v>80101</v>
      </c>
      <c r="D37" s="138" t="s">
        <v>276</v>
      </c>
      <c r="E37" s="139">
        <v>17536</v>
      </c>
      <c r="F37" s="140">
        <v>17535.21</v>
      </c>
      <c r="G37" s="141">
        <f t="shared" si="0"/>
        <v>99.99549498175182</v>
      </c>
    </row>
    <row r="38" spans="1:7" ht="72" customHeight="1">
      <c r="A38" s="154">
        <v>17</v>
      </c>
      <c r="B38" s="136">
        <v>801</v>
      </c>
      <c r="C38" s="137">
        <v>80101</v>
      </c>
      <c r="D38" s="138" t="s">
        <v>252</v>
      </c>
      <c r="E38" s="139">
        <v>108164</v>
      </c>
      <c r="F38" s="140">
        <v>106143.47</v>
      </c>
      <c r="G38" s="141">
        <f t="shared" si="0"/>
        <v>98.13197551865686</v>
      </c>
    </row>
    <row r="39" spans="1:7" ht="45.75" customHeight="1">
      <c r="A39" s="154">
        <v>18</v>
      </c>
      <c r="B39" s="409">
        <v>801</v>
      </c>
      <c r="C39" s="137">
        <v>80101</v>
      </c>
      <c r="D39" s="138" t="s">
        <v>248</v>
      </c>
      <c r="E39" s="139">
        <v>658294.02</v>
      </c>
      <c r="F39" s="140">
        <v>614347.23</v>
      </c>
      <c r="G39" s="141">
        <f t="shared" si="0"/>
        <v>93.32413956912444</v>
      </c>
    </row>
    <row r="40" spans="1:7" ht="35.25" customHeight="1">
      <c r="A40" s="419"/>
      <c r="B40" s="410"/>
      <c r="C40" s="109"/>
      <c r="D40" s="110" t="s">
        <v>98</v>
      </c>
      <c r="E40" s="107">
        <f>SUM(E37:E39)</f>
        <v>783994.02</v>
      </c>
      <c r="F40" s="107">
        <f>SUM(F37:F39)</f>
        <v>738025.9099999999</v>
      </c>
      <c r="G40" s="108">
        <f t="shared" si="0"/>
        <v>94.13667594046188</v>
      </c>
    </row>
    <row r="41" spans="1:9" ht="73.5" customHeight="1">
      <c r="A41" s="408">
        <v>19</v>
      </c>
      <c r="B41" s="142">
        <v>900</v>
      </c>
      <c r="C41" s="142">
        <v>90015</v>
      </c>
      <c r="D41" s="117" t="s">
        <v>249</v>
      </c>
      <c r="E41" s="143">
        <v>170642</v>
      </c>
      <c r="F41" s="144">
        <v>158201.44</v>
      </c>
      <c r="G41" s="145">
        <f t="shared" si="0"/>
        <v>92.70955567796908</v>
      </c>
      <c r="I41" s="158"/>
    </row>
    <row r="42" spans="1:7" ht="39" customHeight="1">
      <c r="A42" s="123"/>
      <c r="B42" s="124"/>
      <c r="C42" s="125"/>
      <c r="D42" s="126" t="s">
        <v>100</v>
      </c>
      <c r="E42" s="127">
        <v>170642</v>
      </c>
      <c r="F42" s="127">
        <f>SUM(F41:F41)</f>
        <v>158201.44</v>
      </c>
      <c r="G42" s="128">
        <f t="shared" si="0"/>
        <v>92.70955567796908</v>
      </c>
    </row>
    <row r="43" spans="1:7" ht="35.25" customHeight="1">
      <c r="A43" s="133">
        <v>20</v>
      </c>
      <c r="B43" s="148">
        <v>926</v>
      </c>
      <c r="C43" s="148">
        <v>92601</v>
      </c>
      <c r="D43" s="103" t="s">
        <v>214</v>
      </c>
      <c r="E43" s="112">
        <v>399834.82</v>
      </c>
      <c r="F43" s="112">
        <v>395786.3</v>
      </c>
      <c r="G43" s="145">
        <f t="shared" si="0"/>
        <v>98.98745186824898</v>
      </c>
    </row>
    <row r="44" spans="1:7" ht="84" customHeight="1">
      <c r="A44" s="133">
        <v>21</v>
      </c>
      <c r="B44" s="148">
        <v>926</v>
      </c>
      <c r="C44" s="148">
        <v>92601</v>
      </c>
      <c r="D44" s="103" t="s">
        <v>250</v>
      </c>
      <c r="E44" s="143">
        <v>1418547</v>
      </c>
      <c r="F44" s="143">
        <v>1398564.59</v>
      </c>
      <c r="G44" s="145">
        <f t="shared" si="0"/>
        <v>98.591346638497</v>
      </c>
    </row>
    <row r="45" spans="1:7" ht="39" customHeight="1">
      <c r="A45" s="132"/>
      <c r="B45" s="146"/>
      <c r="C45" s="146"/>
      <c r="D45" s="155" t="s">
        <v>269</v>
      </c>
      <c r="E45" s="156">
        <f>SUM(E43:E44)</f>
        <v>1818381.82</v>
      </c>
      <c r="F45" s="156">
        <f>SUM(F43:F44)</f>
        <v>1794350.8900000001</v>
      </c>
      <c r="G45" s="157">
        <f t="shared" si="0"/>
        <v>98.67844422245709</v>
      </c>
    </row>
    <row r="46" spans="1:7" ht="29.25" customHeight="1" thickBot="1">
      <c r="A46" s="113"/>
      <c r="B46" s="114"/>
      <c r="C46" s="114"/>
      <c r="D46" s="115" t="s">
        <v>101</v>
      </c>
      <c r="E46" s="116">
        <f>SUM(E45,E42,E40,E30,E36,E28,E16)</f>
        <v>15750698.48</v>
      </c>
      <c r="F46" s="116">
        <f>SUM(F45,F42,F40,F30,F36,F28,F16)</f>
        <v>13630400.63</v>
      </c>
      <c r="G46" s="420">
        <f t="shared" si="0"/>
        <v>86.53838842326694</v>
      </c>
    </row>
    <row r="48" ht="12.75">
      <c r="H48" s="841" t="s">
        <v>363</v>
      </c>
    </row>
    <row r="49" ht="12.75">
      <c r="H49" s="220" t="s">
        <v>364</v>
      </c>
    </row>
  </sheetData>
  <sheetProtection/>
  <mergeCells count="11">
    <mergeCell ref="C9:C12"/>
    <mergeCell ref="J14:P14"/>
    <mergeCell ref="A6:G6"/>
    <mergeCell ref="G9:G12"/>
    <mergeCell ref="A9:A12"/>
    <mergeCell ref="B9:B12"/>
    <mergeCell ref="E5:F5"/>
    <mergeCell ref="C8:F8"/>
    <mergeCell ref="D9:D12"/>
    <mergeCell ref="E9:E12"/>
    <mergeCell ref="F9:F12"/>
  </mergeCells>
  <printOptions horizontalCentered="1"/>
  <pageMargins left="0.03937007874015748" right="0.03937007874015748" top="0.35433070866141736" bottom="0.35433070866141736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4:G39"/>
  <sheetViews>
    <sheetView zoomScalePageLayoutView="0" workbookViewId="0" topLeftCell="A19">
      <selection activeCell="E38" sqref="E38"/>
    </sheetView>
  </sheetViews>
  <sheetFormatPr defaultColWidth="9.140625" defaultRowHeight="12.75"/>
  <cols>
    <col min="1" max="1" width="46.421875" style="1" customWidth="1"/>
    <col min="2" max="2" width="17.7109375" style="30" customWidth="1"/>
    <col min="3" max="3" width="16.421875" style="30" customWidth="1"/>
    <col min="4" max="4" width="10.57421875" style="1" customWidth="1"/>
    <col min="5" max="5" width="27.140625" style="1" customWidth="1"/>
    <col min="6" max="16384" width="9.140625" style="1" customWidth="1"/>
  </cols>
  <sheetData>
    <row r="4" spans="3:4" ht="12.75">
      <c r="C4" s="749" t="s">
        <v>51</v>
      </c>
      <c r="D4" s="749"/>
    </row>
    <row r="5" ht="6.75" customHeight="1"/>
    <row r="6" spans="1:4" ht="41.25" customHeight="1">
      <c r="A6" s="750" t="s">
        <v>271</v>
      </c>
      <c r="B6" s="750"/>
      <c r="C6" s="750"/>
      <c r="D6" s="750"/>
    </row>
    <row r="7" spans="3:4" ht="13.5" thickBot="1">
      <c r="C7" s="778" t="s">
        <v>7</v>
      </c>
      <c r="D7" s="778"/>
    </row>
    <row r="8" spans="1:5" ht="18.75" customHeight="1" thickBot="1">
      <c r="A8" s="7" t="s">
        <v>9</v>
      </c>
      <c r="B8" s="31" t="s">
        <v>0</v>
      </c>
      <c r="C8" s="31" t="s">
        <v>1</v>
      </c>
      <c r="D8" s="14" t="s">
        <v>2</v>
      </c>
      <c r="E8" s="8"/>
    </row>
    <row r="9" spans="1:5" ht="18">
      <c r="A9" s="17" t="s">
        <v>10</v>
      </c>
      <c r="B9" s="292">
        <v>26878681.03</v>
      </c>
      <c r="C9" s="292">
        <v>25680995.85</v>
      </c>
      <c r="D9" s="44">
        <f aca="true" t="shared" si="0" ref="D9:D22">C9/B9*100</f>
        <v>95.54410732184651</v>
      </c>
      <c r="E9" s="3"/>
    </row>
    <row r="10" spans="1:5" ht="18">
      <c r="A10" s="19" t="s">
        <v>201</v>
      </c>
      <c r="B10" s="26">
        <v>21518754.88</v>
      </c>
      <c r="C10" s="26">
        <v>21761063.16</v>
      </c>
      <c r="D10" s="134">
        <f t="shared" si="0"/>
        <v>101.126032994712</v>
      </c>
      <c r="E10" s="3"/>
    </row>
    <row r="11" spans="1:5" ht="18">
      <c r="A11" s="20" t="s">
        <v>202</v>
      </c>
      <c r="B11" s="26">
        <v>5359926.15</v>
      </c>
      <c r="C11" s="26">
        <v>3919932.69</v>
      </c>
      <c r="D11" s="134">
        <f t="shared" si="0"/>
        <v>73.1340802148925</v>
      </c>
      <c r="E11" s="3"/>
    </row>
    <row r="12" spans="1:5" ht="18">
      <c r="A12" s="18" t="s">
        <v>11</v>
      </c>
      <c r="B12" s="34">
        <v>35441197.19</v>
      </c>
      <c r="C12" s="34">
        <v>32291168.8</v>
      </c>
      <c r="D12" s="44">
        <f t="shared" si="0"/>
        <v>91.11195828653102</v>
      </c>
      <c r="E12" s="3"/>
    </row>
    <row r="13" spans="1:5" ht="18">
      <c r="A13" s="19" t="s">
        <v>12</v>
      </c>
      <c r="B13" s="25">
        <v>19666104.71</v>
      </c>
      <c r="C13" s="25">
        <v>18660768.17</v>
      </c>
      <c r="D13" s="134">
        <f t="shared" si="0"/>
        <v>94.88797321673572</v>
      </c>
      <c r="E13" s="3"/>
    </row>
    <row r="14" spans="1:5" ht="18.75" thickBot="1">
      <c r="A14" s="20" t="s">
        <v>13</v>
      </c>
      <c r="B14" s="29">
        <v>15775092.48</v>
      </c>
      <c r="C14" s="29">
        <v>13630400.63</v>
      </c>
      <c r="D14" s="134">
        <f t="shared" si="0"/>
        <v>86.40456876738386</v>
      </c>
      <c r="E14" s="3"/>
    </row>
    <row r="15" spans="1:5" ht="18.75" thickBot="1">
      <c r="A15" s="21" t="s">
        <v>14</v>
      </c>
      <c r="B15" s="293">
        <f>B9-B12</f>
        <v>-8562516.159999996</v>
      </c>
      <c r="C15" s="293">
        <f>C9-C12</f>
        <v>-6610172.949999999</v>
      </c>
      <c r="D15" s="294" t="s">
        <v>47</v>
      </c>
      <c r="E15" s="3"/>
    </row>
    <row r="16" spans="1:5" ht="18.75" thickBot="1">
      <c r="A16" s="21" t="s">
        <v>15</v>
      </c>
      <c r="B16" s="293">
        <f>B17-B27</f>
        <v>8562516.16</v>
      </c>
      <c r="C16" s="293">
        <f>C17-C27</f>
        <v>8782973.709999999</v>
      </c>
      <c r="D16" s="294">
        <f t="shared" si="0"/>
        <v>102.57468185613328</v>
      </c>
      <c r="E16" s="3"/>
    </row>
    <row r="17" spans="1:5" ht="18">
      <c r="A17" s="27" t="s">
        <v>16</v>
      </c>
      <c r="B17" s="33">
        <f>SUM(B19:B26)</f>
        <v>9206516.16</v>
      </c>
      <c r="C17" s="33">
        <f>SUM(C19:C26)</f>
        <v>9205373.709999999</v>
      </c>
      <c r="D17" s="45">
        <f t="shared" si="0"/>
        <v>99.98759085434548</v>
      </c>
      <c r="E17" s="3"/>
    </row>
    <row r="18" spans="1:5" ht="18">
      <c r="A18" s="19" t="s">
        <v>17</v>
      </c>
      <c r="B18" s="25"/>
      <c r="C18" s="25"/>
      <c r="D18" s="46"/>
      <c r="E18" s="3"/>
    </row>
    <row r="19" spans="1:5" ht="18">
      <c r="A19" s="19" t="s">
        <v>18</v>
      </c>
      <c r="B19" s="25">
        <v>6600000</v>
      </c>
      <c r="C19" s="25">
        <v>6596507.55</v>
      </c>
      <c r="D19" s="134">
        <f t="shared" si="0"/>
        <v>99.94708409090909</v>
      </c>
      <c r="E19" s="3"/>
    </row>
    <row r="20" spans="1:5" ht="18">
      <c r="A20" s="19" t="s">
        <v>19</v>
      </c>
      <c r="B20" s="25">
        <v>0</v>
      </c>
      <c r="C20" s="25">
        <v>0</v>
      </c>
      <c r="D20" s="134">
        <v>0</v>
      </c>
      <c r="E20" s="3"/>
    </row>
    <row r="21" spans="1:5" ht="18">
      <c r="A21" s="19" t="s">
        <v>20</v>
      </c>
      <c r="B21" s="25">
        <v>28200</v>
      </c>
      <c r="C21" s="25">
        <v>30550</v>
      </c>
      <c r="D21" s="134">
        <f t="shared" si="0"/>
        <v>108.33333333333333</v>
      </c>
      <c r="E21" s="3"/>
    </row>
    <row r="22" spans="1:5" ht="18">
      <c r="A22" s="19" t="s">
        <v>21</v>
      </c>
      <c r="B22" s="25">
        <v>375376.72</v>
      </c>
      <c r="C22" s="25">
        <v>375376.72</v>
      </c>
      <c r="D22" s="134">
        <f t="shared" si="0"/>
        <v>100</v>
      </c>
      <c r="E22" s="3"/>
    </row>
    <row r="23" spans="1:5" ht="18">
      <c r="A23" s="19" t="s">
        <v>22</v>
      </c>
      <c r="B23" s="25"/>
      <c r="C23" s="25"/>
      <c r="D23" s="46"/>
      <c r="E23" s="3"/>
    </row>
    <row r="24" spans="1:5" ht="25.5">
      <c r="A24" s="19" t="s">
        <v>23</v>
      </c>
      <c r="B24" s="25"/>
      <c r="C24" s="25"/>
      <c r="D24" s="46"/>
      <c r="E24" s="3"/>
    </row>
    <row r="25" spans="1:5" ht="18">
      <c r="A25" s="19" t="s">
        <v>24</v>
      </c>
      <c r="B25" s="25"/>
      <c r="C25" s="25"/>
      <c r="D25" s="46"/>
      <c r="E25" s="3"/>
    </row>
    <row r="26" spans="1:5" ht="18.75" thickBot="1">
      <c r="A26" s="22" t="s">
        <v>25</v>
      </c>
      <c r="B26" s="32">
        <v>2202939.44</v>
      </c>
      <c r="C26" s="32">
        <v>2202939.44</v>
      </c>
      <c r="D26" s="134">
        <f>C26/B26*100</f>
        <v>100</v>
      </c>
      <c r="E26" s="3"/>
    </row>
    <row r="27" spans="1:5" ht="18">
      <c r="A27" s="27" t="s">
        <v>26</v>
      </c>
      <c r="B27" s="33">
        <f>SUM(B29:B35)</f>
        <v>644000</v>
      </c>
      <c r="C27" s="33">
        <f>SUM(C29:C35)</f>
        <v>422400</v>
      </c>
      <c r="D27" s="45">
        <f>C27/B27*100</f>
        <v>65.59006211180125</v>
      </c>
      <c r="E27" s="3"/>
    </row>
    <row r="28" spans="1:5" ht="18">
      <c r="A28" s="19" t="s">
        <v>17</v>
      </c>
      <c r="B28" s="25"/>
      <c r="C28" s="25"/>
      <c r="D28" s="46"/>
      <c r="E28" s="3"/>
    </row>
    <row r="29" spans="1:5" ht="18">
      <c r="A29" s="19" t="s">
        <v>27</v>
      </c>
      <c r="B29" s="25">
        <v>644000</v>
      </c>
      <c r="C29" s="25">
        <v>422400</v>
      </c>
      <c r="D29" s="134">
        <f>C29/B29*100</f>
        <v>65.59006211180125</v>
      </c>
      <c r="E29" s="3"/>
    </row>
    <row r="30" spans="1:5" ht="18">
      <c r="A30" s="19" t="s">
        <v>28</v>
      </c>
      <c r="B30" s="25"/>
      <c r="C30" s="25"/>
      <c r="D30" s="44"/>
      <c r="E30" s="3"/>
    </row>
    <row r="31" spans="1:5" ht="18">
      <c r="A31" s="19" t="s">
        <v>29</v>
      </c>
      <c r="B31" s="25"/>
      <c r="C31" s="25"/>
      <c r="D31" s="44"/>
      <c r="E31" s="3"/>
    </row>
    <row r="32" spans="1:5" ht="18">
      <c r="A32" s="19" t="s">
        <v>30</v>
      </c>
      <c r="B32" s="25"/>
      <c r="C32" s="25"/>
      <c r="D32" s="47"/>
      <c r="E32" s="3"/>
    </row>
    <row r="33" spans="1:7" ht="18">
      <c r="A33" s="19" t="s">
        <v>31</v>
      </c>
      <c r="B33" s="25"/>
      <c r="C33" s="25"/>
      <c r="D33" s="47"/>
      <c r="E33" s="3"/>
      <c r="G33" s="1" t="s">
        <v>8</v>
      </c>
    </row>
    <row r="34" spans="1:5" ht="18">
      <c r="A34" s="19" t="s">
        <v>32</v>
      </c>
      <c r="B34" s="25"/>
      <c r="C34" s="25"/>
      <c r="D34" s="47"/>
      <c r="E34" s="3"/>
    </row>
    <row r="35" spans="1:5" ht="18.75" thickBot="1">
      <c r="A35" s="22" t="s">
        <v>33</v>
      </c>
      <c r="B35" s="32"/>
      <c r="C35" s="32"/>
      <c r="D35" s="48"/>
      <c r="E35" s="3"/>
    </row>
    <row r="37" spans="5:7" ht="12.75">
      <c r="E37" s="841"/>
      <c r="F37" s="841"/>
      <c r="G37" s="841"/>
    </row>
    <row r="38" spans="5:7" ht="12.75">
      <c r="E38" s="841" t="s">
        <v>363</v>
      </c>
      <c r="F38" s="220"/>
      <c r="G38" s="220"/>
    </row>
    <row r="39" ht="12.75">
      <c r="E39" s="220" t="s">
        <v>364</v>
      </c>
    </row>
  </sheetData>
  <sheetProtection/>
  <mergeCells count="3">
    <mergeCell ref="C7:D7"/>
    <mergeCell ref="C4:D4"/>
    <mergeCell ref="A6:D6"/>
  </mergeCells>
  <printOptions/>
  <pageMargins left="0.7480314960629921" right="0.1968503937007874" top="0.4330708661417323" bottom="0.5118110236220472" header="0.4330708661417323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21"/>
  <sheetViews>
    <sheetView zoomScalePageLayoutView="0" workbookViewId="0" topLeftCell="A10">
      <selection activeCell="H21" sqref="H21"/>
    </sheetView>
  </sheetViews>
  <sheetFormatPr defaultColWidth="9.140625" defaultRowHeight="12.75"/>
  <cols>
    <col min="1" max="1" width="7.421875" style="0" customWidth="1"/>
    <col min="4" max="4" width="27.421875" style="0" customWidth="1"/>
    <col min="5" max="5" width="12.00390625" style="0" customWidth="1"/>
    <col min="6" max="7" width="10.140625" style="0" customWidth="1"/>
    <col min="8" max="8" width="27.8515625" style="0" customWidth="1"/>
  </cols>
  <sheetData>
    <row r="1" spans="1:7" ht="12.75">
      <c r="A1" s="242"/>
      <c r="B1" s="242"/>
      <c r="C1" s="242"/>
      <c r="D1" s="242" t="s">
        <v>197</v>
      </c>
      <c r="E1" s="287" t="s">
        <v>198</v>
      </c>
      <c r="F1" s="288"/>
      <c r="G1" s="287"/>
    </row>
    <row r="2" spans="1:8" ht="12.75">
      <c r="A2" s="242"/>
      <c r="B2" s="242"/>
      <c r="C2" s="242"/>
      <c r="D2" s="242" t="s">
        <v>182</v>
      </c>
      <c r="E2" s="242"/>
      <c r="F2" s="242"/>
      <c r="G2" s="242"/>
      <c r="H2" s="220"/>
    </row>
    <row r="3" spans="1:7" ht="12.75">
      <c r="A3" s="242"/>
      <c r="B3" s="242"/>
      <c r="C3" s="242"/>
      <c r="D3" s="242"/>
      <c r="E3" s="242"/>
      <c r="F3" s="242"/>
      <c r="G3" s="242"/>
    </row>
    <row r="4" spans="1:7" ht="126.75" customHeight="1">
      <c r="A4" s="780" t="s">
        <v>260</v>
      </c>
      <c r="B4" s="780"/>
      <c r="C4" s="780"/>
      <c r="D4" s="780"/>
      <c r="E4" s="780"/>
      <c r="F4" s="781"/>
      <c r="G4" s="781"/>
    </row>
    <row r="5" spans="1:7" ht="18">
      <c r="A5" s="242"/>
      <c r="B5" s="242"/>
      <c r="C5" s="242"/>
      <c r="D5" s="244"/>
      <c r="E5" s="244"/>
      <c r="F5" s="244"/>
      <c r="G5" s="244"/>
    </row>
    <row r="6" spans="1:7" ht="13.5" thickBot="1">
      <c r="A6" s="242"/>
      <c r="B6" s="242"/>
      <c r="C6" s="242"/>
      <c r="D6" s="242"/>
      <c r="E6" s="245"/>
      <c r="F6" s="245"/>
      <c r="G6" s="245"/>
    </row>
    <row r="7" spans="1:7" ht="28.5" customHeight="1" thickBot="1">
      <c r="A7" s="595" t="s">
        <v>35</v>
      </c>
      <c r="B7" s="596" t="s">
        <v>36</v>
      </c>
      <c r="C7" s="596" t="s">
        <v>42</v>
      </c>
      <c r="D7" s="596" t="s">
        <v>111</v>
      </c>
      <c r="E7" s="596" t="s">
        <v>183</v>
      </c>
      <c r="F7" s="597" t="s">
        <v>1</v>
      </c>
      <c r="G7" s="598" t="s">
        <v>2</v>
      </c>
    </row>
    <row r="8" spans="1:7" ht="23.25" customHeight="1" thickBot="1">
      <c r="A8" s="285" t="s">
        <v>184</v>
      </c>
      <c r="B8" s="779" t="s">
        <v>44</v>
      </c>
      <c r="C8" s="779"/>
      <c r="D8" s="779"/>
      <c r="E8" s="779"/>
      <c r="F8" s="272"/>
      <c r="G8" s="246"/>
    </row>
    <row r="9" spans="1:7" ht="81.75" customHeight="1">
      <c r="A9" s="599">
        <v>1</v>
      </c>
      <c r="B9" s="282">
        <v>756</v>
      </c>
      <c r="C9" s="283"/>
      <c r="D9" s="284" t="s">
        <v>185</v>
      </c>
      <c r="E9" s="290">
        <v>78000</v>
      </c>
      <c r="F9" s="289">
        <v>90830.75</v>
      </c>
      <c r="G9" s="600">
        <v>116.4</v>
      </c>
    </row>
    <row r="10" spans="1:7" ht="52.5" customHeight="1" thickBot="1">
      <c r="A10" s="601"/>
      <c r="B10" s="248"/>
      <c r="C10" s="581">
        <v>75618</v>
      </c>
      <c r="D10" s="588" t="s">
        <v>186</v>
      </c>
      <c r="E10" s="582">
        <v>78000</v>
      </c>
      <c r="F10" s="589">
        <v>90830.75</v>
      </c>
      <c r="G10" s="602">
        <v>116.4</v>
      </c>
    </row>
    <row r="11" spans="1:7" ht="21.75" customHeight="1" thickBot="1">
      <c r="A11" s="583"/>
      <c r="B11" s="584"/>
      <c r="C11" s="584"/>
      <c r="D11" s="591" t="s">
        <v>101</v>
      </c>
      <c r="E11" s="592">
        <v>78000</v>
      </c>
      <c r="F11" s="593">
        <v>90830.75</v>
      </c>
      <c r="G11" s="594">
        <v>116.4</v>
      </c>
    </row>
    <row r="12" spans="1:7" ht="15.75" customHeight="1">
      <c r="A12" s="603"/>
      <c r="B12" s="253"/>
      <c r="C12" s="253"/>
      <c r="D12" s="253"/>
      <c r="E12" s="253"/>
      <c r="F12" s="590"/>
      <c r="G12" s="604"/>
    </row>
    <row r="13" spans="1:7" ht="15.75" thickBot="1">
      <c r="A13" s="605"/>
      <c r="B13" s="247"/>
      <c r="C13" s="247"/>
      <c r="D13" s="247"/>
      <c r="E13" s="247"/>
      <c r="F13" s="286"/>
      <c r="G13" s="606"/>
    </row>
    <row r="14" spans="1:7" ht="22.5" customHeight="1" thickBot="1">
      <c r="A14" s="285" t="s">
        <v>187</v>
      </c>
      <c r="B14" s="779" t="s">
        <v>43</v>
      </c>
      <c r="C14" s="779"/>
      <c r="D14" s="779"/>
      <c r="E14" s="779"/>
      <c r="F14" s="272"/>
      <c r="G14" s="246"/>
    </row>
    <row r="15" spans="1:7" ht="15.75">
      <c r="A15" s="607">
        <v>1</v>
      </c>
      <c r="B15" s="249">
        <v>851</v>
      </c>
      <c r="C15" s="250"/>
      <c r="D15" s="250" t="s">
        <v>156</v>
      </c>
      <c r="E15" s="291">
        <v>76000</v>
      </c>
      <c r="F15" s="290">
        <v>49047.71</v>
      </c>
      <c r="G15" s="600">
        <v>64.5</v>
      </c>
    </row>
    <row r="16" spans="1:7" ht="17.25" customHeight="1" thickBot="1">
      <c r="A16" s="601"/>
      <c r="B16" s="248"/>
      <c r="C16" s="581">
        <v>85154</v>
      </c>
      <c r="D16" s="248" t="s">
        <v>158</v>
      </c>
      <c r="E16" s="582">
        <v>76000</v>
      </c>
      <c r="F16" s="582">
        <v>49047.71</v>
      </c>
      <c r="G16" s="602">
        <v>64.5</v>
      </c>
    </row>
    <row r="17" spans="1:7" ht="15.75" thickBot="1">
      <c r="A17" s="583"/>
      <c r="B17" s="584"/>
      <c r="C17" s="584"/>
      <c r="D17" s="585" t="s">
        <v>101</v>
      </c>
      <c r="E17" s="586">
        <v>76000</v>
      </c>
      <c r="F17" s="586">
        <v>49047.71</v>
      </c>
      <c r="G17" s="587">
        <v>64.5</v>
      </c>
    </row>
    <row r="18" spans="1:7" ht="12.75">
      <c r="A18" s="242"/>
      <c r="B18" s="242"/>
      <c r="C18" s="242"/>
      <c r="D18" s="242"/>
      <c r="E18" s="242"/>
      <c r="F18" s="242"/>
      <c r="G18" s="242"/>
    </row>
    <row r="19" spans="1:7" ht="12.75">
      <c r="A19" s="251"/>
      <c r="B19" s="242"/>
      <c r="C19" s="242"/>
      <c r="D19" s="242"/>
      <c r="E19" s="242"/>
      <c r="F19" s="242"/>
      <c r="G19" s="242"/>
    </row>
    <row r="20" spans="1:8" ht="12.75">
      <c r="A20" s="252"/>
      <c r="B20" s="242"/>
      <c r="C20" s="242"/>
      <c r="D20" s="242"/>
      <c r="E20" s="242"/>
      <c r="F20" s="242"/>
      <c r="G20" s="242"/>
      <c r="H20" s="841" t="s">
        <v>363</v>
      </c>
    </row>
    <row r="21" ht="12.75">
      <c r="H21" s="220" t="s">
        <v>364</v>
      </c>
    </row>
  </sheetData>
  <sheetProtection/>
  <mergeCells count="3">
    <mergeCell ref="B8:E8"/>
    <mergeCell ref="B14:E14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3:I1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140625" style="0" customWidth="1"/>
    <col min="2" max="2" width="8.00390625" style="0" customWidth="1"/>
    <col min="4" max="4" width="26.140625" style="0" customWidth="1"/>
    <col min="5" max="5" width="12.421875" style="0" customWidth="1"/>
    <col min="6" max="6" width="12.7109375" style="0" customWidth="1"/>
    <col min="7" max="7" width="9.00390625" style="0" customWidth="1"/>
    <col min="8" max="8" width="27.00390625" style="0" customWidth="1"/>
  </cols>
  <sheetData>
    <row r="3" spans="1:7" ht="12.75">
      <c r="A3" s="242"/>
      <c r="B3" s="242"/>
      <c r="C3" s="242"/>
      <c r="D3" s="287" t="s">
        <v>199</v>
      </c>
      <c r="E3" s="242"/>
      <c r="F3" s="242"/>
      <c r="G3" s="242"/>
    </row>
    <row r="4" spans="1:7" ht="18">
      <c r="A4" s="242"/>
      <c r="B4" s="242"/>
      <c r="C4" s="242"/>
      <c r="D4" s="694" t="s">
        <v>220</v>
      </c>
      <c r="E4" s="242"/>
      <c r="F4" s="242"/>
      <c r="G4" s="242"/>
    </row>
    <row r="5" spans="1:9" ht="69" customHeight="1">
      <c r="A5" s="782" t="s">
        <v>261</v>
      </c>
      <c r="B5" s="782"/>
      <c r="C5" s="782"/>
      <c r="D5" s="782"/>
      <c r="E5" s="782"/>
      <c r="F5" s="782"/>
      <c r="G5" s="243"/>
      <c r="I5" s="611"/>
    </row>
    <row r="6" spans="1:7" ht="18">
      <c r="A6" s="242"/>
      <c r="B6" s="242"/>
      <c r="C6" s="242"/>
      <c r="D6" s="244"/>
      <c r="E6" s="244"/>
      <c r="F6" s="244"/>
      <c r="G6" s="244"/>
    </row>
    <row r="7" spans="1:7" ht="13.5" thickBot="1">
      <c r="A7" s="242"/>
      <c r="B7" s="242"/>
      <c r="C7" s="242"/>
      <c r="D7" s="242"/>
      <c r="E7" s="242"/>
      <c r="F7" s="245"/>
      <c r="G7" s="245"/>
    </row>
    <row r="8" spans="1:7" ht="39.75" customHeight="1">
      <c r="A8" s="608" t="s">
        <v>35</v>
      </c>
      <c r="B8" s="609" t="s">
        <v>36</v>
      </c>
      <c r="C8" s="609" t="s">
        <v>42</v>
      </c>
      <c r="D8" s="609" t="s">
        <v>111</v>
      </c>
      <c r="E8" s="609" t="s">
        <v>183</v>
      </c>
      <c r="F8" s="609" t="s">
        <v>1</v>
      </c>
      <c r="G8" s="610" t="s">
        <v>2</v>
      </c>
    </row>
    <row r="9" spans="1:7" ht="30" customHeight="1">
      <c r="A9" s="607">
        <v>1</v>
      </c>
      <c r="B9" s="249">
        <v>851</v>
      </c>
      <c r="C9" s="250"/>
      <c r="D9" s="250" t="s">
        <v>156</v>
      </c>
      <c r="E9" s="612">
        <v>2000</v>
      </c>
      <c r="F9" s="612">
        <v>2000</v>
      </c>
      <c r="G9" s="613">
        <v>100</v>
      </c>
    </row>
    <row r="10" spans="1:7" ht="30" customHeight="1" thickBot="1">
      <c r="A10" s="601"/>
      <c r="B10" s="248"/>
      <c r="C10" s="581">
        <v>85153</v>
      </c>
      <c r="D10" s="248" t="s">
        <v>188</v>
      </c>
      <c r="E10" s="614">
        <v>2000</v>
      </c>
      <c r="F10" s="614">
        <v>2000</v>
      </c>
      <c r="G10" s="615">
        <v>100</v>
      </c>
    </row>
    <row r="11" spans="1:7" ht="30" customHeight="1" thickBot="1">
      <c r="A11" s="583"/>
      <c r="B11" s="584"/>
      <c r="C11" s="584"/>
      <c r="D11" s="591" t="s">
        <v>101</v>
      </c>
      <c r="E11" s="616">
        <v>2000</v>
      </c>
      <c r="F11" s="617">
        <v>2000</v>
      </c>
      <c r="G11" s="618">
        <v>100</v>
      </c>
    </row>
    <row r="14" ht="12.75">
      <c r="H14" s="841" t="s">
        <v>363</v>
      </c>
    </row>
    <row r="15" ht="12.75">
      <c r="H15" s="220" t="s">
        <v>364</v>
      </c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3" width="12.00390625" style="1" customWidth="1"/>
    <col min="4" max="4" width="14.28125" style="1" customWidth="1"/>
    <col min="5" max="5" width="15.7109375" style="1" customWidth="1"/>
    <col min="6" max="6" width="11.57421875" style="1" bestFit="1" customWidth="1"/>
    <col min="7" max="7" width="24.8515625" style="1" customWidth="1"/>
    <col min="8" max="16384" width="9.140625" style="1" customWidth="1"/>
  </cols>
  <sheetData>
    <row r="1" spans="5:6" ht="12.75">
      <c r="E1" s="788" t="s">
        <v>200</v>
      </c>
      <c r="F1" s="788"/>
    </row>
    <row r="3" spans="1:6" ht="57.75" customHeight="1">
      <c r="A3" s="750" t="s">
        <v>262</v>
      </c>
      <c r="B3" s="750"/>
      <c r="C3" s="750"/>
      <c r="D3" s="750"/>
      <c r="E3" s="750"/>
      <c r="F3" s="750"/>
    </row>
    <row r="4" spans="1:6" ht="21.75" customHeight="1">
      <c r="A4" s="35"/>
      <c r="B4" s="35"/>
      <c r="C4" s="35"/>
      <c r="D4" s="35"/>
      <c r="E4" s="35"/>
      <c r="F4" s="35"/>
    </row>
    <row r="5" spans="5:6" ht="13.5" thickBot="1">
      <c r="E5" s="778" t="s">
        <v>7</v>
      </c>
      <c r="F5" s="778"/>
    </row>
    <row r="6" spans="1:8" s="2" customFormat="1" ht="12.75">
      <c r="A6" s="756" t="s">
        <v>35</v>
      </c>
      <c r="B6" s="789" t="s">
        <v>39</v>
      </c>
      <c r="C6" s="789" t="s">
        <v>41</v>
      </c>
      <c r="D6" s="752" t="s">
        <v>37</v>
      </c>
      <c r="E6" s="752" t="s">
        <v>1</v>
      </c>
      <c r="F6" s="753" t="s">
        <v>2</v>
      </c>
      <c r="G6" s="785"/>
      <c r="H6" s="781"/>
    </row>
    <row r="7" spans="1:8" s="2" customFormat="1" ht="12.75">
      <c r="A7" s="791"/>
      <c r="B7" s="790"/>
      <c r="C7" s="790"/>
      <c r="D7" s="793"/>
      <c r="E7" s="793"/>
      <c r="F7" s="792"/>
      <c r="G7" s="785"/>
      <c r="H7" s="781"/>
    </row>
    <row r="8" spans="1:8" ht="12.75">
      <c r="A8" s="50">
        <v>1</v>
      </c>
      <c r="B8" s="6">
        <v>2</v>
      </c>
      <c r="C8" s="6">
        <v>3</v>
      </c>
      <c r="D8" s="6">
        <v>4</v>
      </c>
      <c r="E8" s="6">
        <v>5</v>
      </c>
      <c r="F8" s="51">
        <v>6</v>
      </c>
      <c r="G8" s="783"/>
      <c r="H8" s="784"/>
    </row>
    <row r="9" spans="1:8" ht="29.25" customHeight="1">
      <c r="A9" s="24">
        <v>1</v>
      </c>
      <c r="B9" s="23" t="s">
        <v>53</v>
      </c>
      <c r="C9" s="43" t="s">
        <v>40</v>
      </c>
      <c r="D9" s="26">
        <v>120000</v>
      </c>
      <c r="E9" s="26">
        <v>119440.5</v>
      </c>
      <c r="F9" s="134">
        <f>E9/D9*100</f>
        <v>99.53375</v>
      </c>
      <c r="G9" s="783"/>
      <c r="H9" s="784"/>
    </row>
    <row r="10" spans="1:8" ht="31.5" customHeight="1" thickBot="1">
      <c r="A10" s="786" t="s">
        <v>38</v>
      </c>
      <c r="B10" s="787"/>
      <c r="C10" s="787"/>
      <c r="D10" s="39">
        <v>120000</v>
      </c>
      <c r="E10" s="39">
        <f>SUM(E9:E9)</f>
        <v>119440.5</v>
      </c>
      <c r="F10" s="135">
        <f>E10/D10*100</f>
        <v>99.53375</v>
      </c>
      <c r="G10" s="9"/>
      <c r="H10" s="10"/>
    </row>
    <row r="13" ht="12.75">
      <c r="G13" s="841" t="s">
        <v>363</v>
      </c>
    </row>
    <row r="14" ht="12.75">
      <c r="G14" s="220" t="s">
        <v>364</v>
      </c>
    </row>
  </sheetData>
  <sheetProtection/>
  <mergeCells count="13">
    <mergeCell ref="C6:C7"/>
    <mergeCell ref="D6:D7"/>
    <mergeCell ref="E6:E7"/>
    <mergeCell ref="G9:H9"/>
    <mergeCell ref="G6:H7"/>
    <mergeCell ref="G8:H8"/>
    <mergeCell ref="A10:C10"/>
    <mergeCell ref="E1:F1"/>
    <mergeCell ref="A3:F3"/>
    <mergeCell ref="E5:F5"/>
    <mergeCell ref="B6:B7"/>
    <mergeCell ref="A6:A7"/>
    <mergeCell ref="F6:F7"/>
  </mergeCells>
  <printOptions/>
  <pageMargins left="1.85" right="0.75" top="1.15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Lesniewska</dc:creator>
  <cp:keywords/>
  <dc:description/>
  <cp:lastModifiedBy>Anna Jakubowska</cp:lastModifiedBy>
  <cp:lastPrinted>2012-03-19T11:18:16Z</cp:lastPrinted>
  <dcterms:created xsi:type="dcterms:W3CDTF">2006-03-01T16:17:52Z</dcterms:created>
  <dcterms:modified xsi:type="dcterms:W3CDTF">2012-04-26T10:36:55Z</dcterms:modified>
  <cp:category/>
  <cp:version/>
  <cp:contentType/>
  <cp:contentStatus/>
</cp:coreProperties>
</file>